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<sst xmlns="http://schemas.openxmlformats.org/spreadsheetml/2006/main" count="7" uniqueCount="7">
  <si>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2019年泗县面向社会公开招聘事业单位工作人员体检名单（第一批）</t>
  </si>
  <si>
    <t>序号</t>
  </si>
  <si>
    <t>报考岗位</t>
  </si>
  <si>
    <t>准考证号</t>
  </si>
  <si>
    <t>笔试成绩</t>
  </si>
  <si>
    <t>专业测试成绩</t>
  </si>
  <si>
    <t>总成绩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</si>
</sst>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6" fillId="21" borderId="6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fgColor rgb="FFFF9900"/>
          <bgColor rgb="FF0000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workbookViewId="0">
      <selection activeCell="I35" sqref="I35"/>
    </sheetView>
  </sheetViews>
  <sheetFormatPr defaultColWidth="9" defaultRowHeight="14.25" outlineLevelCol="7"/>
  <cols>
    <col min="1" max="1" width="6.625" style="3" customWidth="1"/>
    <col min="2" max="2" width="10.125" style="4" customWidth="1"/>
    <col min="3" max="3" width="12.625" style="4" customWidth="1"/>
    <col min="4" max="4" width="10.125" style="4" customWidth="1"/>
    <col min="5" max="5" width="12.875" style="3" customWidth="1"/>
    <col min="6" max="6" width="13.5" style="5" customWidth="1"/>
    <col min="7" max="7" width="9" style="3" customWidth="1"/>
    <col min="8" max="16384" width="9" style="3"/>
  </cols>
  <sheetData>
    <row r="1" ht="52" customHeight="1" spans="1:6">
      <c r="A1" s="6" t="s">
        <v>0</v>
      </c>
      <c r="B1" s="6"/>
      <c r="C1" s="6"/>
      <c r="D1" s="6"/>
      <c r="E1" s="6"/>
      <c r="F1" s="6"/>
    </row>
    <row r="2" ht="24" customHeight="1" spans="1:6">
      <c r="A2" s="7" t="s">
        <v>1</v>
      </c>
      <c r="B2" s="8" t="s">
        <v>2</v>
      </c>
      <c r="C2" s="8" t="s">
        <v>3</v>
      </c>
      <c r="D2" s="8" t="s">
        <v>4</v>
      </c>
      <c r="E2" s="7" t="s">
        <v>5</v>
      </c>
      <c r="F2" s="9" t="s">
        <v>6</v>
      </c>
    </row>
    <row r="3" s="1" customFormat="1" ht="21" customHeight="1" spans="1:8">
      <c r="A3" s="9">
        <v>1</v>
      </c>
      <c r="B3" s="8">
        <v>20190201</v>
      </c>
      <c r="C3" s="8" t="str">
        <f>"2019010116"</f>
        <v>2019010116</v>
      </c>
      <c r="D3" s="8">
        <v>86</v>
      </c>
      <c r="E3" s="9">
        <v>73.8</v>
      </c>
      <c r="F3" s="10">
        <f t="shared" ref="F3:F51" si="0">D3/1.2*0.5+E3*0.5</f>
        <v>72.7333333333333</v>
      </c>
      <c r="H3" s="4"/>
    </row>
    <row r="4" s="1" customFormat="1" ht="21" customHeight="1" spans="1:8">
      <c r="A4" s="9">
        <v>2</v>
      </c>
      <c r="B4" s="8">
        <v>20190202</v>
      </c>
      <c r="C4" s="8" t="str">
        <f>"2019010129"</f>
        <v>2019010129</v>
      </c>
      <c r="D4" s="8">
        <v>78.6</v>
      </c>
      <c r="E4" s="9">
        <v>74</v>
      </c>
      <c r="F4" s="10">
        <f t="shared" si="0"/>
        <v>69.75</v>
      </c>
      <c r="H4" s="4"/>
    </row>
    <row r="5" s="1" customFormat="1" ht="21" customHeight="1" spans="1:8">
      <c r="A5" s="9">
        <v>3</v>
      </c>
      <c r="B5" s="8">
        <v>20190202</v>
      </c>
      <c r="C5" s="8" t="str">
        <f>"2019010122"</f>
        <v>2019010122</v>
      </c>
      <c r="D5" s="8">
        <v>70.9</v>
      </c>
      <c r="E5" s="9">
        <v>77.3</v>
      </c>
      <c r="F5" s="10">
        <f t="shared" si="0"/>
        <v>68.1916666666667</v>
      </c>
      <c r="H5" s="4"/>
    </row>
    <row r="6" s="1" customFormat="1" ht="21" customHeight="1" spans="1:8">
      <c r="A6" s="9">
        <v>4</v>
      </c>
      <c r="B6" s="8">
        <v>20190204</v>
      </c>
      <c r="C6" s="8" t="str">
        <f>"2019010206"</f>
        <v>2019010206</v>
      </c>
      <c r="D6" s="8">
        <v>86</v>
      </c>
      <c r="E6" s="9">
        <v>79.2</v>
      </c>
      <c r="F6" s="10">
        <f t="shared" si="0"/>
        <v>75.4333333333333</v>
      </c>
      <c r="H6" s="4"/>
    </row>
    <row r="7" s="1" customFormat="1" ht="21" customHeight="1" spans="1:8">
      <c r="A7" s="9">
        <v>5</v>
      </c>
      <c r="B7" s="8">
        <v>20190205</v>
      </c>
      <c r="C7" s="8" t="str">
        <f>"2019010303"</f>
        <v>2019010303</v>
      </c>
      <c r="D7" s="8">
        <v>80</v>
      </c>
      <c r="E7" s="9">
        <v>78.5</v>
      </c>
      <c r="F7" s="10">
        <f t="shared" si="0"/>
        <v>72.5833333333333</v>
      </c>
      <c r="H7" s="4"/>
    </row>
    <row r="8" s="1" customFormat="1" ht="21" customHeight="1" spans="1:8">
      <c r="A8" s="9">
        <v>6</v>
      </c>
      <c r="B8" s="8">
        <v>20190206</v>
      </c>
      <c r="C8" s="8" t="str">
        <f>"2019010706"</f>
        <v>2019010706</v>
      </c>
      <c r="D8" s="8">
        <v>82.2</v>
      </c>
      <c r="E8" s="9">
        <v>75.1</v>
      </c>
      <c r="F8" s="10">
        <f t="shared" si="0"/>
        <v>71.8</v>
      </c>
      <c r="H8" s="4"/>
    </row>
    <row r="9" s="1" customFormat="1" ht="21" customHeight="1" spans="1:8">
      <c r="A9" s="9">
        <v>7</v>
      </c>
      <c r="B9" s="8">
        <v>20190206</v>
      </c>
      <c r="C9" s="8" t="str">
        <f>"2019010707"</f>
        <v>2019010707</v>
      </c>
      <c r="D9" s="8">
        <v>75.6</v>
      </c>
      <c r="E9" s="9">
        <v>76.6</v>
      </c>
      <c r="F9" s="10">
        <f t="shared" si="0"/>
        <v>69.8</v>
      </c>
      <c r="H9" s="4"/>
    </row>
    <row r="10" s="1" customFormat="1" ht="21" customHeight="1" spans="1:8">
      <c r="A10" s="9">
        <v>8</v>
      </c>
      <c r="B10" s="8">
        <v>20190207</v>
      </c>
      <c r="C10" s="8" t="str">
        <f>"2019010720"</f>
        <v>2019010720</v>
      </c>
      <c r="D10" s="8">
        <v>82.8</v>
      </c>
      <c r="E10" s="9">
        <v>74.7</v>
      </c>
      <c r="F10" s="10">
        <f t="shared" si="0"/>
        <v>71.85</v>
      </c>
      <c r="H10" s="4"/>
    </row>
    <row r="11" s="1" customFormat="1" ht="21" customHeight="1" spans="1:8">
      <c r="A11" s="9">
        <v>9</v>
      </c>
      <c r="B11" s="8">
        <v>20190208</v>
      </c>
      <c r="C11" s="8" t="str">
        <f>"2019010808"</f>
        <v>2019010808</v>
      </c>
      <c r="D11" s="8">
        <v>84</v>
      </c>
      <c r="E11" s="9">
        <v>76.6</v>
      </c>
      <c r="F11" s="10">
        <f t="shared" si="0"/>
        <v>73.3</v>
      </c>
      <c r="H11" s="4"/>
    </row>
    <row r="12" s="1" customFormat="1" ht="21" customHeight="1" spans="1:8">
      <c r="A12" s="9">
        <v>10</v>
      </c>
      <c r="B12" s="8">
        <v>20190209</v>
      </c>
      <c r="C12" s="8" t="str">
        <f>"2019010820"</f>
        <v>2019010820</v>
      </c>
      <c r="D12" s="8">
        <v>92.2</v>
      </c>
      <c r="E12" s="9">
        <v>77.9</v>
      </c>
      <c r="F12" s="10">
        <f t="shared" si="0"/>
        <v>77.3666666666667</v>
      </c>
      <c r="H12" s="4"/>
    </row>
    <row r="13" s="1" customFormat="1" ht="21" customHeight="1" spans="1:8">
      <c r="A13" s="9">
        <v>11</v>
      </c>
      <c r="B13" s="8">
        <v>20190210</v>
      </c>
      <c r="C13" s="8" t="str">
        <f>"2019010829"</f>
        <v>2019010829</v>
      </c>
      <c r="D13" s="8">
        <v>80.2</v>
      </c>
      <c r="E13" s="9">
        <v>75.98</v>
      </c>
      <c r="F13" s="10">
        <f t="shared" si="0"/>
        <v>71.4066666666667</v>
      </c>
      <c r="H13" s="4"/>
    </row>
    <row r="14" s="1" customFormat="1" ht="21" customHeight="1" spans="1:8">
      <c r="A14" s="9">
        <v>12</v>
      </c>
      <c r="B14" s="8">
        <v>20190211</v>
      </c>
      <c r="C14" s="8" t="str">
        <f>"2019010907"</f>
        <v>2019010907</v>
      </c>
      <c r="D14" s="8">
        <v>76.8</v>
      </c>
      <c r="E14" s="9">
        <v>76.1</v>
      </c>
      <c r="F14" s="10">
        <f t="shared" si="0"/>
        <v>70.05</v>
      </c>
      <c r="H14" s="4"/>
    </row>
    <row r="15" s="1" customFormat="1" ht="21" customHeight="1" spans="1:8">
      <c r="A15" s="9">
        <v>13</v>
      </c>
      <c r="B15" s="8">
        <v>20190212</v>
      </c>
      <c r="C15" s="8" t="str">
        <f>"2019010913"</f>
        <v>2019010913</v>
      </c>
      <c r="D15" s="8">
        <v>80</v>
      </c>
      <c r="E15" s="9">
        <v>79.3</v>
      </c>
      <c r="F15" s="10">
        <f t="shared" si="0"/>
        <v>72.9833333333333</v>
      </c>
      <c r="H15" s="4"/>
    </row>
    <row r="16" s="1" customFormat="1" ht="21" customHeight="1" spans="1:8">
      <c r="A16" s="9">
        <v>14</v>
      </c>
      <c r="B16" s="8">
        <v>20190213</v>
      </c>
      <c r="C16" s="8" t="str">
        <f>"2019011128"</f>
        <v>2019011128</v>
      </c>
      <c r="D16" s="8">
        <v>84.2</v>
      </c>
      <c r="E16" s="9">
        <v>78.52</v>
      </c>
      <c r="F16" s="10">
        <f t="shared" si="0"/>
        <v>74.3433333333333</v>
      </c>
      <c r="H16" s="4"/>
    </row>
    <row r="17" s="1" customFormat="1" ht="21" customHeight="1" spans="1:8">
      <c r="A17" s="9">
        <v>15</v>
      </c>
      <c r="B17" s="8">
        <v>20190214</v>
      </c>
      <c r="C17" s="8" t="str">
        <f>"2019011302"</f>
        <v>2019011302</v>
      </c>
      <c r="D17" s="8">
        <v>84</v>
      </c>
      <c r="E17" s="9">
        <v>77.66</v>
      </c>
      <c r="F17" s="10">
        <f t="shared" si="0"/>
        <v>73.83</v>
      </c>
      <c r="H17" s="4"/>
    </row>
    <row r="18" s="1" customFormat="1" ht="21" customHeight="1" spans="1:8">
      <c r="A18" s="9">
        <v>16</v>
      </c>
      <c r="B18" s="8">
        <v>20190215</v>
      </c>
      <c r="C18" s="8" t="str">
        <f>"2019011623"</f>
        <v>2019011623</v>
      </c>
      <c r="D18" s="8">
        <v>87.4</v>
      </c>
      <c r="E18" s="9">
        <v>75.46</v>
      </c>
      <c r="F18" s="10">
        <f t="shared" si="0"/>
        <v>74.1466666666667</v>
      </c>
      <c r="H18" s="4"/>
    </row>
    <row r="19" s="1" customFormat="1" ht="21" customHeight="1" spans="1:8">
      <c r="A19" s="9">
        <v>17</v>
      </c>
      <c r="B19" s="8">
        <v>20190216</v>
      </c>
      <c r="C19" s="8" t="str">
        <f>"2019011804"</f>
        <v>2019011804</v>
      </c>
      <c r="D19" s="8">
        <v>75.4</v>
      </c>
      <c r="E19" s="9">
        <v>75.32</v>
      </c>
      <c r="F19" s="10">
        <f t="shared" si="0"/>
        <v>69.0766666666667</v>
      </c>
      <c r="H19" s="4"/>
    </row>
    <row r="20" s="1" customFormat="1" ht="21" customHeight="1" spans="1:8">
      <c r="A20" s="9">
        <v>18</v>
      </c>
      <c r="B20" s="8">
        <v>20190217</v>
      </c>
      <c r="C20" s="8" t="str">
        <f>"2019011902"</f>
        <v>2019011902</v>
      </c>
      <c r="D20" s="8">
        <v>92.2</v>
      </c>
      <c r="E20" s="9">
        <v>78.46</v>
      </c>
      <c r="F20" s="10">
        <f t="shared" si="0"/>
        <v>77.6466666666667</v>
      </c>
      <c r="H20" s="4"/>
    </row>
    <row r="21" s="1" customFormat="1" ht="21" customHeight="1" spans="1:8">
      <c r="A21" s="9">
        <v>19</v>
      </c>
      <c r="B21" s="8">
        <v>20190217</v>
      </c>
      <c r="C21" s="8" t="str">
        <f>"2019012004"</f>
        <v>2019012004</v>
      </c>
      <c r="D21" s="8">
        <v>87</v>
      </c>
      <c r="E21" s="9">
        <v>78.36</v>
      </c>
      <c r="F21" s="10">
        <f t="shared" si="0"/>
        <v>75.43</v>
      </c>
      <c r="H21" s="4"/>
    </row>
    <row r="22" s="1" customFormat="1" ht="21" customHeight="1" spans="1:8">
      <c r="A22" s="9">
        <v>20</v>
      </c>
      <c r="B22" s="8">
        <v>20190217</v>
      </c>
      <c r="C22" s="8" t="str">
        <f>"2019011823"</f>
        <v>2019011823</v>
      </c>
      <c r="D22" s="8">
        <v>80.2</v>
      </c>
      <c r="E22" s="9">
        <v>78.26</v>
      </c>
      <c r="F22" s="10">
        <f t="shared" si="0"/>
        <v>72.5466666666667</v>
      </c>
      <c r="H22" s="4"/>
    </row>
    <row r="23" s="1" customFormat="1" ht="21" customHeight="1" spans="1:8">
      <c r="A23" s="9">
        <v>21</v>
      </c>
      <c r="B23" s="8">
        <v>20190217</v>
      </c>
      <c r="C23" s="8" t="str">
        <f>"2019012003"</f>
        <v>2019012003</v>
      </c>
      <c r="D23" s="8">
        <v>79.6</v>
      </c>
      <c r="E23" s="9">
        <v>77.54</v>
      </c>
      <c r="F23" s="10">
        <f t="shared" si="0"/>
        <v>71.9366666666667</v>
      </c>
      <c r="H23" s="4"/>
    </row>
    <row r="24" s="1" customFormat="1" ht="21" customHeight="1" spans="1:8">
      <c r="A24" s="9">
        <v>22</v>
      </c>
      <c r="B24" s="8">
        <v>20190218</v>
      </c>
      <c r="C24" s="8" t="str">
        <f>"2019012026"</f>
        <v>2019012026</v>
      </c>
      <c r="D24" s="8">
        <v>95.2</v>
      </c>
      <c r="E24" s="9">
        <v>78.8</v>
      </c>
      <c r="F24" s="10">
        <f t="shared" si="0"/>
        <v>79.0666666666667</v>
      </c>
      <c r="H24" s="4"/>
    </row>
    <row r="25" s="1" customFormat="1" ht="21" customHeight="1" spans="1:8">
      <c r="A25" s="9">
        <v>23</v>
      </c>
      <c r="B25" s="8">
        <v>20190219</v>
      </c>
      <c r="C25" s="8" t="str">
        <f>"2019012327"</f>
        <v>2019012327</v>
      </c>
      <c r="D25" s="8">
        <v>88.4</v>
      </c>
      <c r="E25" s="9">
        <v>75.18</v>
      </c>
      <c r="F25" s="10">
        <f t="shared" si="0"/>
        <v>74.4233333333333</v>
      </c>
      <c r="H25" s="4"/>
    </row>
    <row r="26" s="1" customFormat="1" ht="21" customHeight="1" spans="1:8">
      <c r="A26" s="9">
        <v>24</v>
      </c>
      <c r="B26" s="8">
        <v>20190220</v>
      </c>
      <c r="C26" s="8" t="str">
        <f>"2019012421"</f>
        <v>2019012421</v>
      </c>
      <c r="D26" s="8">
        <v>84.2</v>
      </c>
      <c r="E26" s="9">
        <v>76.7</v>
      </c>
      <c r="F26" s="10">
        <f t="shared" si="0"/>
        <v>73.4333333333333</v>
      </c>
      <c r="H26" s="4"/>
    </row>
    <row r="27" s="1" customFormat="1" ht="21" customHeight="1" spans="1:8">
      <c r="A27" s="9">
        <v>25</v>
      </c>
      <c r="B27" s="8">
        <v>20190221</v>
      </c>
      <c r="C27" s="8" t="str">
        <f>"2019012424"</f>
        <v>2019012424</v>
      </c>
      <c r="D27" s="8">
        <v>77</v>
      </c>
      <c r="E27" s="9">
        <v>78.42</v>
      </c>
      <c r="F27" s="10">
        <f t="shared" si="0"/>
        <v>71.2933333333333</v>
      </c>
      <c r="H27" s="4"/>
    </row>
    <row r="28" s="1" customFormat="1" ht="21" customHeight="1" spans="1:8">
      <c r="A28" s="3"/>
      <c r="B28" s="4"/>
      <c r="C28" s="4"/>
      <c r="D28" s="4"/>
      <c r="E28" s="3"/>
      <c r="F28" s="5"/>
      <c r="H28" s="4"/>
    </row>
    <row r="29" s="1" customFormat="1" ht="21" customHeight="1" spans="1:8">
      <c r="A29" s="3"/>
      <c r="B29" s="4"/>
      <c r="C29" s="4"/>
      <c r="D29" s="4"/>
      <c r="E29" s="3"/>
      <c r="F29" s="5"/>
      <c r="H29" s="4"/>
    </row>
    <row r="30" ht="21" customHeight="1" spans="8:8">
      <c r="H30" s="4"/>
    </row>
    <row r="31" ht="21" customHeight="1" spans="8:8">
      <c r="H31" s="4"/>
    </row>
    <row r="32" ht="21" customHeight="1" spans="8:8">
      <c r="H32" s="4"/>
    </row>
    <row r="33" ht="21" customHeight="1" spans="8:8">
      <c r="H33" s="4"/>
    </row>
    <row r="34" ht="21" customHeight="1" spans="8:8">
      <c r="H34" s="4"/>
    </row>
    <row r="35" ht="21" customHeight="1" spans="8:8">
      <c r="H35" s="4"/>
    </row>
    <row r="36" ht="21" customHeight="1" spans="8:8">
      <c r="H36" s="4"/>
    </row>
    <row r="37" s="2" customFormat="1" ht="21" customHeight="1" spans="1:8">
      <c r="A37" s="3"/>
      <c r="B37" s="4"/>
      <c r="C37" s="4"/>
      <c r="D37" s="4"/>
      <c r="E37" s="3"/>
      <c r="F37" s="5"/>
      <c r="H37" s="4"/>
    </row>
    <row r="38" s="3" customFormat="1" ht="21" customHeight="1" spans="2:8">
      <c r="B38" s="4"/>
      <c r="C38" s="4"/>
      <c r="D38" s="4"/>
      <c r="E38" s="3"/>
      <c r="F38" s="5"/>
      <c r="H38" s="4"/>
    </row>
    <row r="39" s="3" customFormat="1" ht="21" customHeight="1" spans="2:8">
      <c r="B39" s="4"/>
      <c r="C39" s="4"/>
      <c r="D39" s="4"/>
      <c r="E39" s="3"/>
      <c r="F39" s="5"/>
      <c r="H39" s="4"/>
    </row>
    <row r="40" s="3" customFormat="1" ht="21" customHeight="1" spans="2:8">
      <c r="B40" s="4"/>
      <c r="C40" s="4"/>
      <c r="D40" s="4"/>
      <c r="E40" s="3"/>
      <c r="F40" s="5"/>
      <c r="H40" s="4"/>
    </row>
    <row r="41" s="3" customFormat="1" ht="21" customHeight="1" spans="2:8">
      <c r="B41" s="4"/>
      <c r="C41" s="4"/>
      <c r="D41" s="4"/>
      <c r="E41" s="3"/>
      <c r="F41" s="5"/>
      <c r="H41" s="4"/>
    </row>
    <row r="42" s="3" customFormat="1" ht="21" customHeight="1" spans="2:8">
      <c r="B42" s="4"/>
      <c r="C42" s="4"/>
      <c r="D42" s="4"/>
      <c r="E42" s="3"/>
      <c r="F42" s="5"/>
      <c r="H42" s="4"/>
    </row>
    <row r="43" ht="21" customHeight="1" spans="8:8">
      <c r="H43" s="4"/>
    </row>
    <row r="44" ht="21" customHeight="1" spans="8:8">
      <c r="H44" s="4"/>
    </row>
    <row r="45" ht="21" customHeight="1" spans="8:8">
      <c r="H45" s="4"/>
    </row>
    <row r="46" ht="21" customHeight="1" spans="8:8">
      <c r="H46" s="4"/>
    </row>
    <row r="47" ht="21" customHeight="1" spans="8:8">
      <c r="H47" s="4"/>
    </row>
    <row r="48" ht="21" customHeight="1" spans="8:8">
      <c r="H48" s="4"/>
    </row>
    <row r="49" ht="21" customHeight="1" spans="8:8">
      <c r="H49" s="4"/>
    </row>
    <row r="50" ht="21" customHeight="1" spans="8:8">
      <c r="H50" s="4"/>
    </row>
    <row r="51" ht="21" customHeight="1" spans="8:8">
      <c r="H51" s="4"/>
    </row>
    <row r="52" ht="21" customHeight="1"/>
  </sheetData>
  <sortState ref="A3:G127">
    <sortCondition ref="C3:C127" sortBy="cellColor" dxfId="0"/>
  </sortState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2020-01-07T09:27:00Z</dcterms:created>
  <dcterms:modified xsi:type="dcterms:W3CDTF">2020-04-14T08:29:34Z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