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<sst xmlns="http://schemas.openxmlformats.org/spreadsheetml/2006/main" count="7" uniqueCount="7">
  <si>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2019年泗县面向社会公开招聘事业单位工作人员体检名单（第二批）</t>
  </si>
  <si>
    <t>序号</t>
  </si>
  <si>
    <t>报考岗位</t>
  </si>
  <si>
    <t>准考证号</t>
  </si>
  <si>
    <t>笔试成绩</t>
  </si>
  <si>
    <t>专业测试成绩</t>
  </si>
  <si>
    <t>总成绩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</si>
</sst>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2" fillId="30" borderId="9" applyNumberFormat="0" applyAlignment="0" applyProtection="0">
      <alignment vertical="center"/>
    </xf>
    <xf numFmtId="0" fontId="23" fillId="30" borderId="3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fgColor rgb="FFFF9900"/>
          <bgColor rgb="FF0000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abSelected="1" workbookViewId="0">
      <selection activeCell="C33" sqref="C33"/>
    </sheetView>
  </sheetViews>
  <sheetFormatPr defaultColWidth="9" defaultRowHeight="14.25" outlineLevelCol="7"/>
  <cols>
    <col min="1" max="1" width="6.625" style="3" customWidth="1"/>
    <col min="2" max="2" width="10.125" style="4" customWidth="1"/>
    <col min="3" max="3" width="12.625" style="4" customWidth="1"/>
    <col min="4" max="4" width="10.125" style="4" customWidth="1"/>
    <col min="5" max="5" width="12.875" style="3" customWidth="1"/>
    <col min="6" max="6" width="13.5" style="5" customWidth="1"/>
    <col min="7" max="7" width="9" style="3" customWidth="1"/>
    <col min="8" max="16384" width="9" style="3"/>
  </cols>
  <sheetData>
    <row r="1" ht="52" customHeight="1" spans="1:6">
      <c r="A1" s="6" t="s">
        <v>0</v>
      </c>
      <c r="B1" s="6"/>
      <c r="C1" s="6"/>
      <c r="D1" s="6"/>
      <c r="E1" s="6"/>
      <c r="F1" s="6"/>
    </row>
    <row r="2" ht="24" customHeight="1" spans="1:6">
      <c r="A2" s="7" t="s">
        <v>1</v>
      </c>
      <c r="B2" s="8" t="s">
        <v>2</v>
      </c>
      <c r="C2" s="8" t="s">
        <v>3</v>
      </c>
      <c r="D2" s="8" t="s">
        <v>4</v>
      </c>
      <c r="E2" s="7" t="s">
        <v>5</v>
      </c>
      <c r="F2" s="9" t="s">
        <v>6</v>
      </c>
    </row>
    <row r="3" s="1" customFormat="1" ht="21" customHeight="1" spans="1:8">
      <c r="A3" s="9">
        <v>1</v>
      </c>
      <c r="B3" s="8">
        <v>20190223</v>
      </c>
      <c r="C3" s="8" t="str">
        <f>"2019012517"</f>
        <v>2019012517</v>
      </c>
      <c r="D3" s="8">
        <v>84.6</v>
      </c>
      <c r="E3" s="9">
        <v>77.28</v>
      </c>
      <c r="F3" s="10">
        <f t="shared" ref="F3:F26" si="0">D3/1.2*0.5+E3*0.5</f>
        <v>73.89</v>
      </c>
      <c r="H3" s="4"/>
    </row>
    <row r="4" s="1" customFormat="1" ht="21" customHeight="1" spans="1:8">
      <c r="A4" s="9">
        <v>2</v>
      </c>
      <c r="B4" s="8">
        <v>20190224</v>
      </c>
      <c r="C4" s="8" t="str">
        <f>"2019012630"</f>
        <v>2019012630</v>
      </c>
      <c r="D4" s="8">
        <v>86</v>
      </c>
      <c r="E4" s="9">
        <v>74.5</v>
      </c>
      <c r="F4" s="10">
        <f t="shared" si="0"/>
        <v>73.0833333333333</v>
      </c>
      <c r="H4" s="4"/>
    </row>
    <row r="5" ht="21" customHeight="1" spans="1:8">
      <c r="A5" s="9">
        <v>3</v>
      </c>
      <c r="B5" s="8">
        <v>20190224</v>
      </c>
      <c r="C5" s="8" t="str">
        <f>"2019012713"</f>
        <v>2019012713</v>
      </c>
      <c r="D5" s="8">
        <v>79.6</v>
      </c>
      <c r="E5" s="9">
        <v>76.98</v>
      </c>
      <c r="F5" s="10">
        <f t="shared" si="0"/>
        <v>71.6566666666667</v>
      </c>
      <c r="H5" s="4"/>
    </row>
    <row r="6" ht="21" customHeight="1" spans="1:8">
      <c r="A6" s="9">
        <v>4</v>
      </c>
      <c r="B6" s="8">
        <v>20190225</v>
      </c>
      <c r="C6" s="8" t="str">
        <f>"2019013227"</f>
        <v>2019013227</v>
      </c>
      <c r="D6" s="8">
        <v>86.4</v>
      </c>
      <c r="E6" s="9">
        <v>77.38</v>
      </c>
      <c r="F6" s="10">
        <f t="shared" si="0"/>
        <v>74.69</v>
      </c>
      <c r="H6" s="4"/>
    </row>
    <row r="7" ht="21" customHeight="1" spans="1:8">
      <c r="A7" s="9">
        <v>5</v>
      </c>
      <c r="B7" s="8">
        <v>20190225</v>
      </c>
      <c r="C7" s="8" t="str">
        <f>"2019013205"</f>
        <v>2019013205</v>
      </c>
      <c r="D7" s="8">
        <v>81.6</v>
      </c>
      <c r="E7" s="9">
        <v>78.5</v>
      </c>
      <c r="F7" s="10">
        <f t="shared" si="0"/>
        <v>73.25</v>
      </c>
      <c r="H7" s="4"/>
    </row>
    <row r="8" ht="21" customHeight="1" spans="1:8">
      <c r="A8" s="9">
        <v>6</v>
      </c>
      <c r="B8" s="8">
        <v>20190226</v>
      </c>
      <c r="C8" s="8" t="str">
        <f>"2019013421"</f>
        <v>2019013421</v>
      </c>
      <c r="D8" s="8">
        <v>81.6</v>
      </c>
      <c r="E8" s="9">
        <v>79.3</v>
      </c>
      <c r="F8" s="10">
        <f t="shared" si="0"/>
        <v>73.65</v>
      </c>
      <c r="H8" s="4"/>
    </row>
    <row r="9" ht="21" customHeight="1" spans="1:8">
      <c r="A9" s="9">
        <v>7</v>
      </c>
      <c r="B9" s="8">
        <v>20190227</v>
      </c>
      <c r="C9" s="8" t="str">
        <f>"2019013725"</f>
        <v>2019013725</v>
      </c>
      <c r="D9" s="8">
        <v>83.2</v>
      </c>
      <c r="E9" s="9">
        <v>76.86</v>
      </c>
      <c r="F9" s="10">
        <f t="shared" si="0"/>
        <v>73.0966666666667</v>
      </c>
      <c r="H9" s="4"/>
    </row>
    <row r="10" ht="21" customHeight="1" spans="1:8">
      <c r="A10" s="9">
        <v>8</v>
      </c>
      <c r="B10" s="8">
        <v>20190228</v>
      </c>
      <c r="C10" s="8" t="str">
        <f>"2019013913"</f>
        <v>2019013913</v>
      </c>
      <c r="D10" s="8">
        <v>78.2</v>
      </c>
      <c r="E10" s="9">
        <v>76.78</v>
      </c>
      <c r="F10" s="10">
        <f t="shared" si="0"/>
        <v>70.9733333333333</v>
      </c>
      <c r="H10" s="4"/>
    </row>
    <row r="11" ht="21" customHeight="1" spans="1:8">
      <c r="A11" s="9">
        <v>9</v>
      </c>
      <c r="B11" s="8">
        <v>20190229</v>
      </c>
      <c r="C11" s="8" t="str">
        <f>"2019014018"</f>
        <v>2019014018</v>
      </c>
      <c r="D11" s="8">
        <v>82.2</v>
      </c>
      <c r="E11" s="9">
        <v>76.76</v>
      </c>
      <c r="F11" s="10">
        <f t="shared" si="0"/>
        <v>72.63</v>
      </c>
      <c r="H11" s="4"/>
    </row>
    <row r="12" s="2" customFormat="1" ht="21" customHeight="1" spans="1:8">
      <c r="A12" s="9">
        <v>10</v>
      </c>
      <c r="B12" s="8">
        <v>20190230</v>
      </c>
      <c r="C12" s="8" t="str">
        <f>"2019015424"</f>
        <v>2019015424</v>
      </c>
      <c r="D12" s="8">
        <v>88.6</v>
      </c>
      <c r="E12" s="9">
        <v>77.14</v>
      </c>
      <c r="F12" s="10">
        <f t="shared" si="0"/>
        <v>75.4866666666667</v>
      </c>
      <c r="H12" s="4"/>
    </row>
    <row r="13" s="3" customFormat="1" ht="21" customHeight="1" spans="1:8">
      <c r="A13" s="9">
        <v>11</v>
      </c>
      <c r="B13" s="8">
        <v>20190230</v>
      </c>
      <c r="C13" s="8" t="str">
        <f>"2019014428"</f>
        <v>2019014428</v>
      </c>
      <c r="D13" s="8">
        <v>89.2</v>
      </c>
      <c r="E13" s="9">
        <v>76.12</v>
      </c>
      <c r="F13" s="10">
        <f t="shared" si="0"/>
        <v>75.2266666666667</v>
      </c>
      <c r="H13" s="4"/>
    </row>
    <row r="14" s="3" customFormat="1" ht="21" customHeight="1" spans="1:8">
      <c r="A14" s="9">
        <v>12</v>
      </c>
      <c r="B14" s="8">
        <v>20190230</v>
      </c>
      <c r="C14" s="8" t="str">
        <f>"2019015410"</f>
        <v>2019015410</v>
      </c>
      <c r="D14" s="8">
        <v>85.7</v>
      </c>
      <c r="E14" s="9">
        <v>77.7</v>
      </c>
      <c r="F14" s="10">
        <f t="shared" si="0"/>
        <v>74.5583333333333</v>
      </c>
      <c r="H14" s="4"/>
    </row>
    <row r="15" s="3" customFormat="1" ht="21" customHeight="1" spans="1:8">
      <c r="A15" s="9">
        <v>13</v>
      </c>
      <c r="B15" s="8">
        <v>20190230</v>
      </c>
      <c r="C15" s="8" t="str">
        <f>"2019015324"</f>
        <v>2019015324</v>
      </c>
      <c r="D15" s="8">
        <v>84.4</v>
      </c>
      <c r="E15" s="9">
        <v>78.3</v>
      </c>
      <c r="F15" s="10">
        <f t="shared" si="0"/>
        <v>74.3166666666667</v>
      </c>
      <c r="H15" s="4"/>
    </row>
    <row r="16" s="3" customFormat="1" ht="21" customHeight="1" spans="1:8">
      <c r="A16" s="9">
        <v>14</v>
      </c>
      <c r="B16" s="8">
        <v>20190230</v>
      </c>
      <c r="C16" s="8" t="str">
        <f>"2019015306"</f>
        <v>2019015306</v>
      </c>
      <c r="D16" s="8">
        <v>89.2</v>
      </c>
      <c r="E16" s="9">
        <v>74.26</v>
      </c>
      <c r="F16" s="10">
        <f t="shared" si="0"/>
        <v>74.2966666666667</v>
      </c>
      <c r="H16" s="4"/>
    </row>
    <row r="17" s="3" customFormat="1" ht="21" customHeight="1" spans="1:8">
      <c r="A17" s="9">
        <v>15</v>
      </c>
      <c r="B17" s="8">
        <v>20190231</v>
      </c>
      <c r="C17" s="8" t="str">
        <f>"2019016608"</f>
        <v>2019016608</v>
      </c>
      <c r="D17" s="8">
        <v>91</v>
      </c>
      <c r="E17" s="9">
        <v>74.18</v>
      </c>
      <c r="F17" s="10">
        <f t="shared" si="0"/>
        <v>75.0066666666667</v>
      </c>
      <c r="H17" s="4"/>
    </row>
    <row r="18" ht="21" customHeight="1" spans="1:8">
      <c r="A18" s="9">
        <v>16</v>
      </c>
      <c r="B18" s="8">
        <v>20190231</v>
      </c>
      <c r="C18" s="8" t="str">
        <f>"2019016207"</f>
        <v>2019016207</v>
      </c>
      <c r="D18" s="8">
        <v>80.8</v>
      </c>
      <c r="E18" s="9">
        <v>78.9</v>
      </c>
      <c r="F18" s="10">
        <f t="shared" si="0"/>
        <v>73.1166666666667</v>
      </c>
      <c r="H18" s="4"/>
    </row>
    <row r="19" ht="21" customHeight="1" spans="1:8">
      <c r="A19" s="9">
        <v>17</v>
      </c>
      <c r="B19" s="8">
        <v>20190231</v>
      </c>
      <c r="C19" s="8" t="str">
        <f>"2019016512"</f>
        <v>2019016512</v>
      </c>
      <c r="D19" s="8">
        <v>80.2</v>
      </c>
      <c r="E19" s="9">
        <v>79</v>
      </c>
      <c r="F19" s="10">
        <f t="shared" si="0"/>
        <v>72.9166666666667</v>
      </c>
      <c r="H19" s="4"/>
    </row>
    <row r="20" ht="21" customHeight="1" spans="1:8">
      <c r="A20" s="9">
        <v>18</v>
      </c>
      <c r="B20" s="8">
        <v>20190232</v>
      </c>
      <c r="C20" s="8" t="str">
        <f>"2019017109"</f>
        <v>2019017109</v>
      </c>
      <c r="D20" s="8">
        <v>78.6</v>
      </c>
      <c r="E20" s="9">
        <v>79.8</v>
      </c>
      <c r="F20" s="10">
        <f t="shared" si="0"/>
        <v>72.65</v>
      </c>
      <c r="H20" s="4"/>
    </row>
    <row r="21" ht="21" customHeight="1" spans="1:8">
      <c r="A21" s="9">
        <v>19</v>
      </c>
      <c r="B21" s="8">
        <v>20190233</v>
      </c>
      <c r="C21" s="8" t="str">
        <f>"2019017121"</f>
        <v>2019017121</v>
      </c>
      <c r="D21" s="8">
        <v>73.6</v>
      </c>
      <c r="E21" s="9">
        <v>79.4</v>
      </c>
      <c r="F21" s="10">
        <f t="shared" si="0"/>
        <v>70.3666666666667</v>
      </c>
      <c r="H21" s="4"/>
    </row>
    <row r="22" ht="21" customHeight="1" spans="1:8">
      <c r="A22" s="9">
        <v>20</v>
      </c>
      <c r="B22" s="8">
        <v>20190234</v>
      </c>
      <c r="C22" s="8" t="str">
        <f>"2019017215"</f>
        <v>2019017215</v>
      </c>
      <c r="D22" s="8">
        <v>82.6</v>
      </c>
      <c r="E22" s="9">
        <v>78.2</v>
      </c>
      <c r="F22" s="10">
        <f t="shared" si="0"/>
        <v>73.5166666666667</v>
      </c>
      <c r="H22" s="4"/>
    </row>
    <row r="23" ht="21" customHeight="1" spans="1:8">
      <c r="A23" s="9">
        <v>21</v>
      </c>
      <c r="B23" s="8">
        <v>20190235</v>
      </c>
      <c r="C23" s="8" t="str">
        <f>"2019017303"</f>
        <v>2019017303</v>
      </c>
      <c r="D23" s="8">
        <v>82.4</v>
      </c>
      <c r="E23" s="9">
        <v>78.7</v>
      </c>
      <c r="F23" s="10">
        <f t="shared" si="0"/>
        <v>73.6833333333333</v>
      </c>
      <c r="H23" s="4"/>
    </row>
    <row r="24" ht="21" customHeight="1" spans="1:8">
      <c r="A24" s="9">
        <v>22</v>
      </c>
      <c r="B24" s="8">
        <v>20190236</v>
      </c>
      <c r="C24" s="8" t="str">
        <f>"2019017307"</f>
        <v>2019017307</v>
      </c>
      <c r="D24" s="8">
        <v>79.6</v>
      </c>
      <c r="E24" s="9">
        <v>75.9</v>
      </c>
      <c r="F24" s="10">
        <f t="shared" si="0"/>
        <v>71.1166666666667</v>
      </c>
      <c r="H24" s="4"/>
    </row>
    <row r="25" ht="21" customHeight="1" spans="1:8">
      <c r="A25" s="9">
        <v>23</v>
      </c>
      <c r="B25" s="8">
        <v>20190237</v>
      </c>
      <c r="C25" s="8" t="str">
        <f>"2019017319"</f>
        <v>2019017319</v>
      </c>
      <c r="D25" s="8">
        <v>80</v>
      </c>
      <c r="E25" s="9">
        <v>75.4</v>
      </c>
      <c r="F25" s="10">
        <f t="shared" si="0"/>
        <v>71.0333333333333</v>
      </c>
      <c r="H25" s="4"/>
    </row>
    <row r="26" ht="21" customHeight="1" spans="1:8">
      <c r="A26" s="9">
        <v>24</v>
      </c>
      <c r="B26" s="8">
        <v>20190238</v>
      </c>
      <c r="C26" s="8" t="str">
        <f>"2019017330"</f>
        <v>2019017330</v>
      </c>
      <c r="D26" s="8">
        <v>78.6</v>
      </c>
      <c r="E26" s="9">
        <v>82.4</v>
      </c>
      <c r="F26" s="10">
        <f t="shared" si="0"/>
        <v>73.95</v>
      </c>
      <c r="H26" s="4"/>
    </row>
    <row r="27" ht="21" customHeight="1"/>
  </sheetData>
  <sortState ref="A3:G127">
    <sortCondition ref="C3:C127" sortBy="cellColor" dxfId="0"/>
  </sortState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2020-01-07T09:27:00Z</dcterms:created>
  <dcterms:modified xsi:type="dcterms:W3CDTF">2020-04-14T09:24:56Z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