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<sst xmlns="http://schemas.openxmlformats.org/spreadsheetml/2006/main" count="145" uniqueCount="54">
  <si>
    <t>2020年泗县面向社会公开招聘事业单位工作人员专业测试人员名单</t>
  </si>
  <si>
    <t>序号</t>
  </si>
  <si>
    <t>报考岗位</t>
  </si>
  <si>
    <t>准考证号</t>
  </si>
  <si>
    <t>笔试成绩</t>
  </si>
  <si>
    <t>20200101_专业技术</t>
  </si>
  <si>
    <t>20200103_管理</t>
  </si>
  <si>
    <t>20200104_专业技术</t>
  </si>
  <si>
    <t>20200105_管理</t>
  </si>
  <si>
    <t>20200106_专业技术</t>
  </si>
  <si>
    <t>20200107_专业技术</t>
  </si>
  <si>
    <t>20200108_管理</t>
  </si>
  <si>
    <t>20200109_管理</t>
  </si>
  <si>
    <t>20200110_专业技术</t>
  </si>
  <si>
    <t>20200111_专业技术</t>
  </si>
  <si>
    <t>20200112_专业技术</t>
  </si>
  <si>
    <t>20200113_专业技术</t>
  </si>
  <si>
    <t>2001130913</t>
  </si>
  <si>
    <t>20200114_专业技术</t>
  </si>
  <si>
    <t>2001141001</t>
  </si>
  <si>
    <t>2001141004</t>
  </si>
  <si>
    <t>20200115_专业技术</t>
  </si>
  <si>
    <t>20200116_专业技术</t>
  </si>
  <si>
    <t>20200117_管理</t>
  </si>
  <si>
    <t>20200118_管理</t>
  </si>
  <si>
    <t>20200119_管理</t>
  </si>
  <si>
    <t>20200121_管理</t>
  </si>
  <si>
    <t>20200122_管理</t>
  </si>
  <si>
    <t>20200123_专业技术</t>
  </si>
  <si>
    <t>20200124_专业技术</t>
  </si>
  <si>
    <t>20200125_专业技术</t>
  </si>
  <si>
    <t>20200126_管理</t>
  </si>
  <si>
    <t>2001261630</t>
  </si>
  <si>
    <t>20200127_管理</t>
  </si>
  <si>
    <t>2001271714</t>
  </si>
  <si>
    <t>20200128_管理</t>
  </si>
  <si>
    <t>20200129_专业技术</t>
  </si>
  <si>
    <t>20200130_管理</t>
  </si>
  <si>
    <t>20200131_专业技术</t>
  </si>
  <si>
    <t>20200132_专业技术</t>
  </si>
  <si>
    <t>20200133_管理</t>
  </si>
  <si>
    <t>20200134_专业技术</t>
  </si>
  <si>
    <t>20200135_专业技术</t>
  </si>
  <si>
    <t>20200136_专业技术</t>
  </si>
  <si>
    <t>20200137_专业技术</t>
  </si>
  <si>
    <t>20200138_管理</t>
  </si>
  <si>
    <t>20200139_专业技术</t>
  </si>
  <si>
    <t>2001392408</t>
  </si>
  <si>
    <t>20200140_专业技术</t>
  </si>
  <si>
    <t>20200141_专业技术</t>
  </si>
  <si>
    <t>20200142_专业技术</t>
  </si>
  <si>
    <t>20200143_管理</t>
  </si>
  <si>
    <t>20200144_管理</t>
  </si>
  <si>
    <t>20200145_专业技术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</si>
</sst>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3" fillId="33" borderId="0" xfId="0" applyFont="1" applyFill="1" applyBorder="1" applyAlignment="1">
      <alignment vertical="center"/>
    </xf>
    <xf numFmtId="0" fontId="43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44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9" xfId="0" applyFill="1" applyBorder="1" applyAlignment="1">
      <alignment vertical="center"/>
    </xf>
    <xf numFmtId="0" fontId="0" fillId="33" borderId="9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5"/>
  <sheetViews>
    <sheetView tabSelected="1" zoomScaleSheetLayoutView="100" zoomScalePageLayoutView="0" workbookViewId="0" topLeftCell="A130">
      <selection activeCell="K21" sqref="K21"/>
    </sheetView>
  </sheetViews>
  <sheetFormatPr defaultColWidth="9.00390625" defaultRowHeight="14.25"/>
  <cols>
    <col min="1" max="1" width="9.00390625" style="3" customWidth="1"/>
    <col min="2" max="2" width="22.00390625" style="8" customWidth="1"/>
    <col min="3" max="3" width="22.375" style="8" customWidth="1"/>
    <col min="4" max="4" width="19.125" style="9" customWidth="1"/>
    <col min="5" max="16384" width="9.00390625" style="3" customWidth="1"/>
  </cols>
  <sheetData>
    <row r="1" spans="1:4" s="1" customFormat="1" ht="31.5" customHeight="1">
      <c r="A1" s="13" t="s">
        <v>0</v>
      </c>
      <c r="B1" s="13"/>
      <c r="C1" s="13"/>
      <c r="D1" s="13"/>
    </row>
    <row r="2" spans="1:4" s="2" customFormat="1" ht="22.5" customHeight="1">
      <c r="A2" s="4" t="s">
        <v>1</v>
      </c>
      <c r="B2" s="5" t="s">
        <v>2</v>
      </c>
      <c r="C2" s="5" t="s">
        <v>3</v>
      </c>
      <c r="D2" s="5" t="s">
        <v>4</v>
      </c>
    </row>
    <row r="3" spans="1:4" ht="13.5" customHeight="1">
      <c r="A3" s="6">
        <v>1</v>
      </c>
      <c r="B3" s="10" t="s">
        <v>5</v>
      </c>
      <c r="C3" s="7" t="str">
        <f>"2001010105"</f>
        <v>2001010105</v>
      </c>
      <c r="D3" s="7">
        <v>59.9</v>
      </c>
    </row>
    <row r="4" spans="1:4" ht="13.5" customHeight="1">
      <c r="A4" s="6">
        <v>2</v>
      </c>
      <c r="B4" s="10" t="s">
        <v>6</v>
      </c>
      <c r="C4" s="7" t="str">
        <f>"2001030113"</f>
        <v>2001030113</v>
      </c>
      <c r="D4" s="7">
        <v>71.6</v>
      </c>
    </row>
    <row r="5" spans="1:4" ht="13.5" customHeight="1">
      <c r="A5" s="6">
        <v>3</v>
      </c>
      <c r="B5" s="10" t="s">
        <v>6</v>
      </c>
      <c r="C5" s="7" t="str">
        <f>"2001030110"</f>
        <v>2001030110</v>
      </c>
      <c r="D5" s="7">
        <v>69.5</v>
      </c>
    </row>
    <row r="6" spans="1:4" ht="13.5" customHeight="1">
      <c r="A6" s="6">
        <v>4</v>
      </c>
      <c r="B6" s="10" t="s">
        <v>7</v>
      </c>
      <c r="C6" s="7" t="str">
        <f>"2001040122"</f>
        <v>2001040122</v>
      </c>
      <c r="D6" s="7">
        <v>69.1</v>
      </c>
    </row>
    <row r="7" spans="1:4" ht="13.5" customHeight="1">
      <c r="A7" s="6">
        <v>5</v>
      </c>
      <c r="B7" s="10" t="s">
        <v>7</v>
      </c>
      <c r="C7" s="7" t="str">
        <f>"2001040125"</f>
        <v>2001040125</v>
      </c>
      <c r="D7" s="7">
        <v>62.8</v>
      </c>
    </row>
    <row r="8" spans="1:4" ht="13.5" customHeight="1">
      <c r="A8" s="6">
        <v>6</v>
      </c>
      <c r="B8" s="10" t="s">
        <v>7</v>
      </c>
      <c r="C8" s="7" t="str">
        <f>"2001040124"</f>
        <v>2001040124</v>
      </c>
      <c r="D8" s="7">
        <v>60.6</v>
      </c>
    </row>
    <row r="9" spans="1:4" ht="13.5" customHeight="1">
      <c r="A9" s="6">
        <v>7</v>
      </c>
      <c r="B9" s="10" t="s">
        <v>8</v>
      </c>
      <c r="C9" s="7" t="str">
        <f>"2001050216"</f>
        <v>2001050216</v>
      </c>
      <c r="D9" s="7">
        <v>70.3</v>
      </c>
    </row>
    <row r="10" spans="1:4" ht="13.5" customHeight="1">
      <c r="A10" s="6">
        <v>8</v>
      </c>
      <c r="B10" s="10" t="s">
        <v>8</v>
      </c>
      <c r="C10" s="7" t="str">
        <f>"2001050128"</f>
        <v>2001050128</v>
      </c>
      <c r="D10" s="7">
        <v>65.3</v>
      </c>
    </row>
    <row r="11" spans="1:4" ht="13.5" customHeight="1">
      <c r="A11" s="6">
        <v>9</v>
      </c>
      <c r="B11" s="10" t="s">
        <v>8</v>
      </c>
      <c r="C11" s="7" t="str">
        <f>"2001050204"</f>
        <v>2001050204</v>
      </c>
      <c r="D11" s="7">
        <v>65</v>
      </c>
    </row>
    <row r="12" spans="1:4" ht="13.5" customHeight="1">
      <c r="A12" s="6">
        <v>10</v>
      </c>
      <c r="B12" s="10" t="s">
        <v>9</v>
      </c>
      <c r="C12" s="7" t="str">
        <f>"2001060227"</f>
        <v>2001060227</v>
      </c>
      <c r="D12" s="7">
        <v>70.1</v>
      </c>
    </row>
    <row r="13" spans="1:4" ht="13.5" customHeight="1">
      <c r="A13" s="6">
        <v>11</v>
      </c>
      <c r="B13" s="10" t="s">
        <v>9</v>
      </c>
      <c r="C13" s="7" t="str">
        <f>"2001060308"</f>
        <v>2001060308</v>
      </c>
      <c r="D13" s="7">
        <v>69.4</v>
      </c>
    </row>
    <row r="14" spans="1:4" ht="13.5" customHeight="1">
      <c r="A14" s="6">
        <v>12</v>
      </c>
      <c r="B14" s="10" t="s">
        <v>9</v>
      </c>
      <c r="C14" s="7" t="str">
        <f>"2001060313"</f>
        <v>2001060313</v>
      </c>
      <c r="D14" s="7">
        <v>68.2</v>
      </c>
    </row>
    <row r="15" spans="1:4" ht="13.5" customHeight="1">
      <c r="A15" s="6">
        <v>13</v>
      </c>
      <c r="B15" s="10" t="s">
        <v>9</v>
      </c>
      <c r="C15" s="7" t="str">
        <f>"2001060409"</f>
        <v>2001060409</v>
      </c>
      <c r="D15" s="7">
        <v>67.3</v>
      </c>
    </row>
    <row r="16" spans="1:4" ht="13.5" customHeight="1">
      <c r="A16" s="6">
        <v>14</v>
      </c>
      <c r="B16" s="10" t="s">
        <v>9</v>
      </c>
      <c r="C16" s="7" t="str">
        <f>"2001060404"</f>
        <v>2001060404</v>
      </c>
      <c r="D16" s="7">
        <v>66.1</v>
      </c>
    </row>
    <row r="17" spans="1:4" ht="13.5" customHeight="1">
      <c r="A17" s="6">
        <v>15</v>
      </c>
      <c r="B17" s="10" t="s">
        <v>9</v>
      </c>
      <c r="C17" s="7" t="str">
        <f>"2001060230"</f>
        <v>2001060230</v>
      </c>
      <c r="D17" s="7">
        <v>63.9</v>
      </c>
    </row>
    <row r="18" spans="1:4" ht="13.5" customHeight="1">
      <c r="A18" s="6">
        <v>16</v>
      </c>
      <c r="B18" s="10" t="s">
        <v>10</v>
      </c>
      <c r="C18" s="7" t="str">
        <f>"2001070515"</f>
        <v>2001070515</v>
      </c>
      <c r="D18" s="7">
        <v>66.1</v>
      </c>
    </row>
    <row r="19" spans="1:4" ht="13.5" customHeight="1">
      <c r="A19" s="6">
        <v>17</v>
      </c>
      <c r="B19" s="10" t="s">
        <v>10</v>
      </c>
      <c r="C19" s="7" t="str">
        <f>"2001070510"</f>
        <v>2001070510</v>
      </c>
      <c r="D19" s="7">
        <v>64</v>
      </c>
    </row>
    <row r="20" spans="1:4" ht="13.5" customHeight="1">
      <c r="A20" s="6">
        <v>18</v>
      </c>
      <c r="B20" s="10" t="s">
        <v>10</v>
      </c>
      <c r="C20" s="7" t="str">
        <f>"2001070514"</f>
        <v>2001070514</v>
      </c>
      <c r="D20" s="7">
        <v>63</v>
      </c>
    </row>
    <row r="21" spans="1:4" ht="13.5" customHeight="1">
      <c r="A21" s="6">
        <v>19</v>
      </c>
      <c r="B21" s="10" t="s">
        <v>10</v>
      </c>
      <c r="C21" s="7" t="str">
        <f>"2001070511"</f>
        <v>2001070511</v>
      </c>
      <c r="D21" s="7">
        <v>62.9</v>
      </c>
    </row>
    <row r="22" spans="1:4" ht="13.5" customHeight="1">
      <c r="A22" s="6">
        <v>20</v>
      </c>
      <c r="B22" s="10" t="s">
        <v>10</v>
      </c>
      <c r="C22" s="7" t="str">
        <f>"2001070420"</f>
        <v>2001070420</v>
      </c>
      <c r="D22" s="7">
        <v>61.9</v>
      </c>
    </row>
    <row r="23" spans="1:4" ht="13.5" customHeight="1">
      <c r="A23" s="6">
        <v>21</v>
      </c>
      <c r="B23" s="10" t="s">
        <v>10</v>
      </c>
      <c r="C23" s="7" t="str">
        <f>"2001070506"</f>
        <v>2001070506</v>
      </c>
      <c r="D23" s="7">
        <v>59.9</v>
      </c>
    </row>
    <row r="24" spans="1:4" ht="13.5" customHeight="1">
      <c r="A24" s="6">
        <v>22</v>
      </c>
      <c r="B24" s="10" t="s">
        <v>10</v>
      </c>
      <c r="C24" s="7" t="str">
        <f>"2001070509"</f>
        <v>2001070509</v>
      </c>
      <c r="D24" s="7">
        <v>59.8</v>
      </c>
    </row>
    <row r="25" spans="1:4" ht="13.5" customHeight="1">
      <c r="A25" s="6">
        <v>23</v>
      </c>
      <c r="B25" s="10" t="s">
        <v>10</v>
      </c>
      <c r="C25" s="7" t="str">
        <f>"2001070422"</f>
        <v>2001070422</v>
      </c>
      <c r="D25" s="7">
        <v>58.6</v>
      </c>
    </row>
    <row r="26" spans="1:4" ht="13.5" customHeight="1">
      <c r="A26" s="6">
        <v>24</v>
      </c>
      <c r="B26" s="10" t="s">
        <v>11</v>
      </c>
      <c r="C26" s="7" t="str">
        <f>"2001080521"</f>
        <v>2001080521</v>
      </c>
      <c r="D26" s="7">
        <v>65</v>
      </c>
    </row>
    <row r="27" spans="1:4" ht="13.5" customHeight="1">
      <c r="A27" s="6">
        <v>25</v>
      </c>
      <c r="B27" s="10" t="s">
        <v>12</v>
      </c>
      <c r="C27" s="7" t="str">
        <f>"2001090613"</f>
        <v>2001090613</v>
      </c>
      <c r="D27" s="7">
        <v>67.4</v>
      </c>
    </row>
    <row r="28" spans="1:4" ht="13.5" customHeight="1">
      <c r="A28" s="6">
        <v>26</v>
      </c>
      <c r="B28" s="10" t="s">
        <v>12</v>
      </c>
      <c r="C28" s="7" t="str">
        <f>"2001090816"</f>
        <v>2001090816</v>
      </c>
      <c r="D28" s="7">
        <v>67.3</v>
      </c>
    </row>
    <row r="29" spans="1:4" ht="13.5" customHeight="1">
      <c r="A29" s="6">
        <v>27</v>
      </c>
      <c r="B29" s="10" t="s">
        <v>12</v>
      </c>
      <c r="C29" s="7" t="str">
        <f>"2001090611"</f>
        <v>2001090611</v>
      </c>
      <c r="D29" s="7">
        <v>66.2</v>
      </c>
    </row>
    <row r="30" spans="1:4" ht="13.5" customHeight="1">
      <c r="A30" s="6">
        <v>28</v>
      </c>
      <c r="B30" s="10" t="s">
        <v>12</v>
      </c>
      <c r="C30" s="7" t="str">
        <f>"2001090622"</f>
        <v>2001090622</v>
      </c>
      <c r="D30" s="7">
        <v>66.2</v>
      </c>
    </row>
    <row r="31" spans="1:4" ht="13.5" customHeight="1">
      <c r="A31" s="6">
        <v>29</v>
      </c>
      <c r="B31" s="10" t="s">
        <v>13</v>
      </c>
      <c r="C31" s="7" t="str">
        <f>"2001100819"</f>
        <v>2001100819</v>
      </c>
      <c r="D31" s="7">
        <v>68.4</v>
      </c>
    </row>
    <row r="32" spans="1:4" ht="13.5" customHeight="1">
      <c r="A32" s="6">
        <v>30</v>
      </c>
      <c r="B32" s="10" t="s">
        <v>13</v>
      </c>
      <c r="C32" s="7" t="str">
        <f>"2001100821"</f>
        <v>2001100821</v>
      </c>
      <c r="D32" s="7">
        <v>57.2</v>
      </c>
    </row>
    <row r="33" spans="1:4" ht="13.5" customHeight="1">
      <c r="A33" s="6">
        <v>31</v>
      </c>
      <c r="B33" s="10" t="s">
        <v>14</v>
      </c>
      <c r="C33" s="7" t="str">
        <f>"2001110828"</f>
        <v>2001110828</v>
      </c>
      <c r="D33" s="7">
        <v>68.4</v>
      </c>
    </row>
    <row r="34" spans="1:4" ht="13.5" customHeight="1">
      <c r="A34" s="6">
        <v>32</v>
      </c>
      <c r="B34" s="10" t="s">
        <v>14</v>
      </c>
      <c r="C34" s="7" t="str">
        <f>"2001110825"</f>
        <v>2001110825</v>
      </c>
      <c r="D34" s="7">
        <v>65</v>
      </c>
    </row>
    <row r="35" spans="1:4" ht="13.5" customHeight="1">
      <c r="A35" s="6">
        <v>33</v>
      </c>
      <c r="B35" s="10" t="s">
        <v>14</v>
      </c>
      <c r="C35" s="7" t="str">
        <f>"2001110824"</f>
        <v>2001110824</v>
      </c>
      <c r="D35" s="7">
        <v>64.8</v>
      </c>
    </row>
    <row r="36" spans="1:4" ht="13.5" customHeight="1">
      <c r="A36" s="6">
        <v>34</v>
      </c>
      <c r="B36" s="10" t="s">
        <v>15</v>
      </c>
      <c r="C36" s="7" t="str">
        <f>"2001120830"</f>
        <v>2001120830</v>
      </c>
      <c r="D36" s="7">
        <v>63</v>
      </c>
    </row>
    <row r="37" spans="1:4" ht="13.5" customHeight="1">
      <c r="A37" s="6">
        <v>35</v>
      </c>
      <c r="B37" s="10" t="s">
        <v>15</v>
      </c>
      <c r="C37" s="7" t="str">
        <f>"2001120902"</f>
        <v>2001120902</v>
      </c>
      <c r="D37" s="7">
        <v>62.8</v>
      </c>
    </row>
    <row r="38" spans="1:4" ht="13.5" customHeight="1">
      <c r="A38" s="6">
        <v>36</v>
      </c>
      <c r="B38" s="10" t="s">
        <v>15</v>
      </c>
      <c r="C38" s="7" t="str">
        <f>"2001120901"</f>
        <v>2001120901</v>
      </c>
      <c r="D38" s="7">
        <v>62.6</v>
      </c>
    </row>
    <row r="39" spans="1:4" ht="13.5" customHeight="1">
      <c r="A39" s="6">
        <v>37</v>
      </c>
      <c r="B39" s="10" t="s">
        <v>15</v>
      </c>
      <c r="C39" s="7" t="str">
        <f>"2001120904"</f>
        <v>2001120904</v>
      </c>
      <c r="D39" s="7">
        <v>61.6</v>
      </c>
    </row>
    <row r="40" spans="1:4" ht="13.5" customHeight="1">
      <c r="A40" s="6">
        <v>38</v>
      </c>
      <c r="B40" s="10" t="s">
        <v>16</v>
      </c>
      <c r="C40" s="7" t="str">
        <f>"2001130909"</f>
        <v>2001130909</v>
      </c>
      <c r="D40" s="7">
        <v>70.5</v>
      </c>
    </row>
    <row r="41" spans="1:4" ht="13.5" customHeight="1">
      <c r="A41" s="6">
        <v>39</v>
      </c>
      <c r="B41" s="10" t="s">
        <v>16</v>
      </c>
      <c r="C41" s="7" t="str">
        <f>"2001130910"</f>
        <v>2001130910</v>
      </c>
      <c r="D41" s="7">
        <v>63.1</v>
      </c>
    </row>
    <row r="42" spans="1:4" ht="13.5" customHeight="1">
      <c r="A42" s="6">
        <v>40</v>
      </c>
      <c r="B42" s="11" t="s">
        <v>16</v>
      </c>
      <c r="C42" s="7" t="s">
        <v>17</v>
      </c>
      <c r="D42" s="7">
        <v>60.8</v>
      </c>
    </row>
    <row r="43" spans="1:4" ht="13.5" customHeight="1">
      <c r="A43" s="6">
        <v>41</v>
      </c>
      <c r="B43" s="10" t="s">
        <v>18</v>
      </c>
      <c r="C43" s="7" t="str">
        <f>"2001140925"</f>
        <v>2001140925</v>
      </c>
      <c r="D43" s="7">
        <v>67.4</v>
      </c>
    </row>
    <row r="44" spans="1:4" ht="13.5" customHeight="1">
      <c r="A44" s="6">
        <v>42</v>
      </c>
      <c r="B44" s="10" t="s">
        <v>18</v>
      </c>
      <c r="C44" s="7" t="str">
        <f>"2001140926"</f>
        <v>2001140926</v>
      </c>
      <c r="D44" s="7">
        <v>67.4</v>
      </c>
    </row>
    <row r="45" spans="1:4" ht="13.5" customHeight="1">
      <c r="A45" s="6">
        <v>43</v>
      </c>
      <c r="B45" s="11" t="s">
        <v>18</v>
      </c>
      <c r="C45" s="7" t="s">
        <v>19</v>
      </c>
      <c r="D45" s="7">
        <v>64.2</v>
      </c>
    </row>
    <row r="46" spans="1:4" ht="13.5" customHeight="1">
      <c r="A46" s="6">
        <v>44</v>
      </c>
      <c r="B46" s="11" t="s">
        <v>18</v>
      </c>
      <c r="C46" s="7" t="s">
        <v>20</v>
      </c>
      <c r="D46" s="7">
        <v>64.2</v>
      </c>
    </row>
    <row r="47" spans="1:4" ht="13.5" customHeight="1">
      <c r="A47" s="6">
        <v>45</v>
      </c>
      <c r="B47" s="10" t="s">
        <v>21</v>
      </c>
      <c r="C47" s="7" t="str">
        <f>"2001151126"</f>
        <v>2001151126</v>
      </c>
      <c r="D47" s="7">
        <v>73.4</v>
      </c>
    </row>
    <row r="48" spans="1:4" ht="13.5" customHeight="1">
      <c r="A48" s="6">
        <v>46</v>
      </c>
      <c r="B48" s="10" t="s">
        <v>21</v>
      </c>
      <c r="C48" s="7" t="str">
        <f>"2001151112"</f>
        <v>2001151112</v>
      </c>
      <c r="D48" s="7">
        <v>68.3</v>
      </c>
    </row>
    <row r="49" spans="1:4" ht="13.5" customHeight="1">
      <c r="A49" s="6">
        <v>47</v>
      </c>
      <c r="B49" s="10" t="s">
        <v>21</v>
      </c>
      <c r="C49" s="7" t="str">
        <f>"2001151024"</f>
        <v>2001151024</v>
      </c>
      <c r="D49" s="7">
        <v>67.2</v>
      </c>
    </row>
    <row r="50" spans="1:4" ht="13.5" customHeight="1">
      <c r="A50" s="6">
        <v>48</v>
      </c>
      <c r="B50" s="10" t="s">
        <v>21</v>
      </c>
      <c r="C50" s="7" t="str">
        <f>"2001151028"</f>
        <v>2001151028</v>
      </c>
      <c r="D50" s="7">
        <v>66.3</v>
      </c>
    </row>
    <row r="51" spans="1:4" ht="13.5" customHeight="1">
      <c r="A51" s="6">
        <v>49</v>
      </c>
      <c r="B51" s="10" t="s">
        <v>21</v>
      </c>
      <c r="C51" s="7" t="str">
        <f>"2001151022"</f>
        <v>2001151022</v>
      </c>
      <c r="D51" s="7">
        <v>66.1</v>
      </c>
    </row>
    <row r="52" spans="1:4" ht="13.5" customHeight="1">
      <c r="A52" s="6">
        <v>50</v>
      </c>
      <c r="B52" s="10" t="s">
        <v>21</v>
      </c>
      <c r="C52" s="7" t="str">
        <f>"2001151011"</f>
        <v>2001151011</v>
      </c>
      <c r="D52" s="7">
        <v>65.9</v>
      </c>
    </row>
    <row r="53" spans="1:4" ht="13.5" customHeight="1">
      <c r="A53" s="6">
        <v>51</v>
      </c>
      <c r="B53" s="10" t="s">
        <v>21</v>
      </c>
      <c r="C53" s="7" t="str">
        <f>"2001151019"</f>
        <v>2001151019</v>
      </c>
      <c r="D53" s="7">
        <v>64.1</v>
      </c>
    </row>
    <row r="54" spans="1:4" ht="13.5" customHeight="1">
      <c r="A54" s="6">
        <v>52</v>
      </c>
      <c r="B54" s="10" t="s">
        <v>21</v>
      </c>
      <c r="C54" s="7" t="str">
        <f>"2001151029"</f>
        <v>2001151029</v>
      </c>
      <c r="D54" s="7">
        <v>64</v>
      </c>
    </row>
    <row r="55" spans="1:4" ht="13.5" customHeight="1">
      <c r="A55" s="6">
        <v>53</v>
      </c>
      <c r="B55" s="10" t="s">
        <v>21</v>
      </c>
      <c r="C55" s="7" t="str">
        <f>"2001151113"</f>
        <v>2001151113</v>
      </c>
      <c r="D55" s="7">
        <v>63.9</v>
      </c>
    </row>
    <row r="56" spans="1:4" ht="13.5" customHeight="1">
      <c r="A56" s="6">
        <v>54</v>
      </c>
      <c r="B56" s="10" t="s">
        <v>21</v>
      </c>
      <c r="C56" s="7" t="str">
        <f>"2001151120"</f>
        <v>2001151120</v>
      </c>
      <c r="D56" s="7">
        <v>63.9</v>
      </c>
    </row>
    <row r="57" spans="1:4" ht="13.5" customHeight="1">
      <c r="A57" s="6">
        <v>55</v>
      </c>
      <c r="B57" s="10" t="s">
        <v>22</v>
      </c>
      <c r="C57" s="7" t="str">
        <f>"2001161129"</f>
        <v>2001161129</v>
      </c>
      <c r="D57" s="7">
        <v>70.6</v>
      </c>
    </row>
    <row r="58" spans="1:4" ht="13.5" customHeight="1">
      <c r="A58" s="6">
        <v>56</v>
      </c>
      <c r="B58" s="10" t="s">
        <v>23</v>
      </c>
      <c r="C58" s="7" t="str">
        <f>"2001171215"</f>
        <v>2001171215</v>
      </c>
      <c r="D58" s="7">
        <v>71</v>
      </c>
    </row>
    <row r="59" spans="1:4" ht="13.5" customHeight="1">
      <c r="A59" s="6">
        <v>57</v>
      </c>
      <c r="B59" s="10" t="s">
        <v>23</v>
      </c>
      <c r="C59" s="7" t="str">
        <f>"2001171209"</f>
        <v>2001171209</v>
      </c>
      <c r="D59" s="7">
        <v>65.7</v>
      </c>
    </row>
    <row r="60" spans="1:4" ht="13.5" customHeight="1">
      <c r="A60" s="6">
        <v>58</v>
      </c>
      <c r="B60" s="10" t="s">
        <v>23</v>
      </c>
      <c r="C60" s="7" t="str">
        <f>"2001171307"</f>
        <v>2001171307</v>
      </c>
      <c r="D60" s="7">
        <v>65.2</v>
      </c>
    </row>
    <row r="61" spans="1:4" ht="13.5" customHeight="1">
      <c r="A61" s="6">
        <v>59</v>
      </c>
      <c r="B61" s="10" t="s">
        <v>24</v>
      </c>
      <c r="C61" s="7" t="str">
        <f>"2001181308"</f>
        <v>2001181308</v>
      </c>
      <c r="D61" s="7">
        <v>66</v>
      </c>
    </row>
    <row r="62" spans="1:4" ht="13.5" customHeight="1">
      <c r="A62" s="6">
        <v>60</v>
      </c>
      <c r="B62" s="10" t="s">
        <v>24</v>
      </c>
      <c r="C62" s="7" t="str">
        <f>"2001181309"</f>
        <v>2001181309</v>
      </c>
      <c r="D62" s="7">
        <v>65.4</v>
      </c>
    </row>
    <row r="63" spans="1:4" ht="13.5" customHeight="1">
      <c r="A63" s="6">
        <v>61</v>
      </c>
      <c r="B63" s="10" t="s">
        <v>24</v>
      </c>
      <c r="C63" s="7" t="str">
        <f>"2001181315"</f>
        <v>2001181315</v>
      </c>
      <c r="D63" s="7">
        <v>65.1</v>
      </c>
    </row>
    <row r="64" spans="1:4" ht="13.5" customHeight="1">
      <c r="A64" s="6">
        <v>62</v>
      </c>
      <c r="B64" s="10" t="s">
        <v>25</v>
      </c>
      <c r="C64" s="7" t="str">
        <f>"2001191319"</f>
        <v>2001191319</v>
      </c>
      <c r="D64" s="7">
        <v>66.2</v>
      </c>
    </row>
    <row r="65" spans="1:4" ht="13.5" customHeight="1">
      <c r="A65" s="6">
        <v>63</v>
      </c>
      <c r="B65" s="10" t="s">
        <v>25</v>
      </c>
      <c r="C65" s="7" t="str">
        <f>"2001191318"</f>
        <v>2001191318</v>
      </c>
      <c r="D65" s="7">
        <v>63.9</v>
      </c>
    </row>
    <row r="66" spans="1:4" ht="13.5" customHeight="1">
      <c r="A66" s="6">
        <v>64</v>
      </c>
      <c r="B66" s="10" t="s">
        <v>26</v>
      </c>
      <c r="C66" s="7" t="str">
        <f>"2001211327"</f>
        <v>2001211327</v>
      </c>
      <c r="D66" s="7">
        <v>71.2</v>
      </c>
    </row>
    <row r="67" spans="1:4" ht="13.5" customHeight="1">
      <c r="A67" s="6">
        <v>65</v>
      </c>
      <c r="B67" s="10" t="s">
        <v>26</v>
      </c>
      <c r="C67" s="7" t="str">
        <f>"2001211401"</f>
        <v>2001211401</v>
      </c>
      <c r="D67" s="7">
        <v>65.1</v>
      </c>
    </row>
    <row r="68" spans="1:4" ht="13.5" customHeight="1">
      <c r="A68" s="6">
        <v>66</v>
      </c>
      <c r="B68" s="10" t="s">
        <v>26</v>
      </c>
      <c r="C68" s="7" t="str">
        <f>"2001211326"</f>
        <v>2001211326</v>
      </c>
      <c r="D68" s="7">
        <v>63.9</v>
      </c>
    </row>
    <row r="69" spans="1:4" ht="13.5" customHeight="1">
      <c r="A69" s="6">
        <v>67</v>
      </c>
      <c r="B69" s="10" t="s">
        <v>27</v>
      </c>
      <c r="C69" s="7" t="str">
        <f>"2001221425"</f>
        <v>2001221425</v>
      </c>
      <c r="D69" s="7">
        <v>66.2</v>
      </c>
    </row>
    <row r="70" spans="1:4" ht="13.5" customHeight="1">
      <c r="A70" s="6">
        <v>68</v>
      </c>
      <c r="B70" s="10" t="s">
        <v>27</v>
      </c>
      <c r="C70" s="7" t="str">
        <f>"2001221420"</f>
        <v>2001221420</v>
      </c>
      <c r="D70" s="7">
        <v>66</v>
      </c>
    </row>
    <row r="71" spans="1:4" ht="13.5" customHeight="1">
      <c r="A71" s="6">
        <v>69</v>
      </c>
      <c r="B71" s="10" t="s">
        <v>27</v>
      </c>
      <c r="C71" s="7" t="str">
        <f>"2001221501"</f>
        <v>2001221501</v>
      </c>
      <c r="D71" s="7">
        <v>66</v>
      </c>
    </row>
    <row r="72" spans="1:4" ht="13.5" customHeight="1">
      <c r="A72" s="6">
        <v>70</v>
      </c>
      <c r="B72" s="10" t="s">
        <v>28</v>
      </c>
      <c r="C72" s="7" t="str">
        <f>"2001231516"</f>
        <v>2001231516</v>
      </c>
      <c r="D72" s="7">
        <v>65.9</v>
      </c>
    </row>
    <row r="73" spans="1:4" ht="13.5" customHeight="1">
      <c r="A73" s="6">
        <v>71</v>
      </c>
      <c r="B73" s="10" t="s">
        <v>28</v>
      </c>
      <c r="C73" s="7" t="str">
        <f>"2001231513"</f>
        <v>2001231513</v>
      </c>
      <c r="D73" s="7">
        <v>63.1</v>
      </c>
    </row>
    <row r="74" spans="1:4" ht="13.5" customHeight="1">
      <c r="A74" s="6">
        <v>72</v>
      </c>
      <c r="B74" s="10" t="s">
        <v>28</v>
      </c>
      <c r="C74" s="7" t="str">
        <f>"2001231514"</f>
        <v>2001231514</v>
      </c>
      <c r="D74" s="7">
        <v>63.1</v>
      </c>
    </row>
    <row r="75" spans="1:4" ht="13.5" customHeight="1">
      <c r="A75" s="6">
        <v>73</v>
      </c>
      <c r="B75" s="10" t="s">
        <v>29</v>
      </c>
      <c r="C75" s="7" t="str">
        <f>"2001241606"</f>
        <v>2001241606</v>
      </c>
      <c r="D75" s="7">
        <v>69.3</v>
      </c>
    </row>
    <row r="76" spans="1:4" ht="13.5" customHeight="1">
      <c r="A76" s="6">
        <v>74</v>
      </c>
      <c r="B76" s="10" t="s">
        <v>29</v>
      </c>
      <c r="C76" s="7" t="str">
        <f>"2001241522"</f>
        <v>2001241522</v>
      </c>
      <c r="D76" s="7">
        <v>65</v>
      </c>
    </row>
    <row r="77" spans="1:4" ht="13.5" customHeight="1">
      <c r="A77" s="6">
        <v>75</v>
      </c>
      <c r="B77" s="10" t="s">
        <v>30</v>
      </c>
      <c r="C77" s="7" t="str">
        <f>"2001251612"</f>
        <v>2001251612</v>
      </c>
      <c r="D77" s="7">
        <v>62.5</v>
      </c>
    </row>
    <row r="78" spans="1:4" ht="13.5" customHeight="1">
      <c r="A78" s="6">
        <v>76</v>
      </c>
      <c r="B78" s="10" t="s">
        <v>30</v>
      </c>
      <c r="C78" s="7" t="str">
        <f>"2001251616"</f>
        <v>2001251616</v>
      </c>
      <c r="D78" s="7">
        <v>60.6</v>
      </c>
    </row>
    <row r="79" spans="1:4" ht="13.5" customHeight="1">
      <c r="A79" s="6">
        <v>77</v>
      </c>
      <c r="B79" s="10" t="s">
        <v>30</v>
      </c>
      <c r="C79" s="7" t="str">
        <f>"2001251615"</f>
        <v>2001251615</v>
      </c>
      <c r="D79" s="7">
        <v>59.6</v>
      </c>
    </row>
    <row r="80" spans="1:4" ht="13.5" customHeight="1">
      <c r="A80" s="6">
        <v>78</v>
      </c>
      <c r="B80" s="10" t="s">
        <v>31</v>
      </c>
      <c r="C80" s="7" t="str">
        <f>"2001261617"</f>
        <v>2001261617</v>
      </c>
      <c r="D80" s="7">
        <v>66.2</v>
      </c>
    </row>
    <row r="81" spans="1:4" ht="13.5" customHeight="1">
      <c r="A81" s="6">
        <v>79</v>
      </c>
      <c r="B81" s="10" t="s">
        <v>31</v>
      </c>
      <c r="C81" s="7" t="str">
        <f>"2001261621"</f>
        <v>2001261621</v>
      </c>
      <c r="D81" s="7">
        <v>65.2</v>
      </c>
    </row>
    <row r="82" spans="1:4" ht="13.5" customHeight="1">
      <c r="A82" s="6">
        <v>80</v>
      </c>
      <c r="B82" s="11" t="s">
        <v>31</v>
      </c>
      <c r="C82" s="7" t="s">
        <v>32</v>
      </c>
      <c r="D82" s="7">
        <v>61.7</v>
      </c>
    </row>
    <row r="83" spans="1:4" ht="13.5" customHeight="1">
      <c r="A83" s="6">
        <v>81</v>
      </c>
      <c r="B83" s="10" t="s">
        <v>33</v>
      </c>
      <c r="C83" s="7" t="str">
        <f>"2001271706"</f>
        <v>2001271706</v>
      </c>
      <c r="D83" s="7">
        <v>66</v>
      </c>
    </row>
    <row r="84" spans="1:4" ht="13.5" customHeight="1">
      <c r="A84" s="6">
        <v>82</v>
      </c>
      <c r="B84" s="10" t="s">
        <v>33</v>
      </c>
      <c r="C84" s="7" t="str">
        <f>"2001271701"</f>
        <v>2001271701</v>
      </c>
      <c r="D84" s="7">
        <v>65.2</v>
      </c>
    </row>
    <row r="85" spans="1:4" ht="13.5" customHeight="1">
      <c r="A85" s="6">
        <v>83</v>
      </c>
      <c r="B85" s="11" t="s">
        <v>33</v>
      </c>
      <c r="C85" s="7" t="s">
        <v>34</v>
      </c>
      <c r="D85" s="7">
        <v>62.2</v>
      </c>
    </row>
    <row r="86" spans="1:4" ht="13.5" customHeight="1">
      <c r="A86" s="6">
        <v>84</v>
      </c>
      <c r="B86" s="10" t="s">
        <v>35</v>
      </c>
      <c r="C86" s="7" t="str">
        <f>"2001281725"</f>
        <v>2001281725</v>
      </c>
      <c r="D86" s="7">
        <v>71.4</v>
      </c>
    </row>
    <row r="87" spans="1:4" ht="13.5" customHeight="1">
      <c r="A87" s="6">
        <v>85</v>
      </c>
      <c r="B87" s="10" t="s">
        <v>35</v>
      </c>
      <c r="C87" s="7" t="str">
        <f>"2001281729"</f>
        <v>2001281729</v>
      </c>
      <c r="D87" s="7">
        <v>68.1</v>
      </c>
    </row>
    <row r="88" spans="1:4" ht="13.5" customHeight="1">
      <c r="A88" s="6">
        <v>86</v>
      </c>
      <c r="B88" s="10" t="s">
        <v>35</v>
      </c>
      <c r="C88" s="7" t="str">
        <f>"2001281818"</f>
        <v>2001281818</v>
      </c>
      <c r="D88" s="7">
        <v>67.8</v>
      </c>
    </row>
    <row r="89" spans="1:4" ht="13.5" customHeight="1">
      <c r="A89" s="6">
        <v>87</v>
      </c>
      <c r="B89" s="10" t="s">
        <v>35</v>
      </c>
      <c r="C89" s="7" t="str">
        <f>"2001281728"</f>
        <v>2001281728</v>
      </c>
      <c r="D89" s="7">
        <v>66</v>
      </c>
    </row>
    <row r="90" spans="1:4" ht="13.5" customHeight="1">
      <c r="A90" s="6">
        <v>88</v>
      </c>
      <c r="B90" s="10" t="s">
        <v>35</v>
      </c>
      <c r="C90" s="7" t="str">
        <f>"2001281811"</f>
        <v>2001281811</v>
      </c>
      <c r="D90" s="7">
        <v>65.2</v>
      </c>
    </row>
    <row r="91" spans="1:4" ht="13.5" customHeight="1">
      <c r="A91" s="6">
        <v>89</v>
      </c>
      <c r="B91" s="10" t="s">
        <v>35</v>
      </c>
      <c r="C91" s="7" t="str">
        <f>"2001281815"</f>
        <v>2001281815</v>
      </c>
      <c r="D91" s="7">
        <v>65.2</v>
      </c>
    </row>
    <row r="92" spans="1:4" ht="13.5" customHeight="1">
      <c r="A92" s="6">
        <v>90</v>
      </c>
      <c r="B92" s="10" t="s">
        <v>36</v>
      </c>
      <c r="C92" s="7" t="str">
        <f>"2001291904"</f>
        <v>2001291904</v>
      </c>
      <c r="D92" s="7">
        <v>63.8</v>
      </c>
    </row>
    <row r="93" spans="1:4" ht="13.5" customHeight="1">
      <c r="A93" s="6">
        <v>91</v>
      </c>
      <c r="B93" s="10" t="s">
        <v>36</v>
      </c>
      <c r="C93" s="7" t="str">
        <f>"2001291920"</f>
        <v>2001291920</v>
      </c>
      <c r="D93" s="7">
        <v>63</v>
      </c>
    </row>
    <row r="94" spans="1:4" ht="13.5" customHeight="1">
      <c r="A94" s="6">
        <v>92</v>
      </c>
      <c r="B94" s="10" t="s">
        <v>36</v>
      </c>
      <c r="C94" s="7" t="str">
        <f>"2001291906"</f>
        <v>2001291906</v>
      </c>
      <c r="D94" s="7">
        <v>61.8</v>
      </c>
    </row>
    <row r="95" spans="1:4" ht="13.5" customHeight="1">
      <c r="A95" s="6">
        <v>93</v>
      </c>
      <c r="B95" s="10" t="s">
        <v>37</v>
      </c>
      <c r="C95" s="7" t="str">
        <f>"2001301923"</f>
        <v>2001301923</v>
      </c>
      <c r="D95" s="7">
        <v>64</v>
      </c>
    </row>
    <row r="96" spans="1:4" ht="13.5" customHeight="1">
      <c r="A96" s="6">
        <v>94</v>
      </c>
      <c r="B96" s="10" t="s">
        <v>37</v>
      </c>
      <c r="C96" s="7" t="str">
        <f>"2001301925"</f>
        <v>2001301925</v>
      </c>
      <c r="D96" s="7">
        <v>63.8</v>
      </c>
    </row>
    <row r="97" spans="1:4" ht="13.5" customHeight="1">
      <c r="A97" s="6">
        <v>95</v>
      </c>
      <c r="B97" s="10" t="s">
        <v>38</v>
      </c>
      <c r="C97" s="7" t="str">
        <f>"2001312005"</f>
        <v>2001312005</v>
      </c>
      <c r="D97" s="7">
        <v>62.9</v>
      </c>
    </row>
    <row r="98" spans="1:4" ht="13.5" customHeight="1">
      <c r="A98" s="6">
        <v>96</v>
      </c>
      <c r="B98" s="10" t="s">
        <v>38</v>
      </c>
      <c r="C98" s="7" t="str">
        <f>"2001312006"</f>
        <v>2001312006</v>
      </c>
      <c r="D98" s="7">
        <v>61.4</v>
      </c>
    </row>
    <row r="99" spans="1:4" ht="13.5" customHeight="1">
      <c r="A99" s="6">
        <v>97</v>
      </c>
      <c r="B99" s="10" t="s">
        <v>39</v>
      </c>
      <c r="C99" s="7" t="str">
        <f>"2001322014"</f>
        <v>2001322014</v>
      </c>
      <c r="D99" s="7">
        <v>61.8</v>
      </c>
    </row>
    <row r="100" spans="1:4" ht="13.5" customHeight="1">
      <c r="A100" s="6">
        <v>98</v>
      </c>
      <c r="B100" s="10" t="s">
        <v>40</v>
      </c>
      <c r="C100" s="7" t="str">
        <f>"2001332109"</f>
        <v>2001332109</v>
      </c>
      <c r="D100" s="7">
        <v>67</v>
      </c>
    </row>
    <row r="101" spans="1:4" ht="13.5" customHeight="1">
      <c r="A101" s="6">
        <v>99</v>
      </c>
      <c r="B101" s="10" t="s">
        <v>40</v>
      </c>
      <c r="C101" s="7" t="str">
        <f>"2001332118"</f>
        <v>2001332118</v>
      </c>
      <c r="D101" s="7">
        <v>64.9</v>
      </c>
    </row>
    <row r="102" spans="1:4" ht="13.5" customHeight="1">
      <c r="A102" s="6">
        <v>100</v>
      </c>
      <c r="B102" s="10" t="s">
        <v>40</v>
      </c>
      <c r="C102" s="7" t="str">
        <f>"2001332106"</f>
        <v>2001332106</v>
      </c>
      <c r="D102" s="7">
        <v>64.1</v>
      </c>
    </row>
    <row r="103" spans="1:4" ht="13.5" customHeight="1">
      <c r="A103" s="6">
        <v>101</v>
      </c>
      <c r="B103" s="10" t="s">
        <v>41</v>
      </c>
      <c r="C103" s="7" t="str">
        <f>"2001342206"</f>
        <v>2001342206</v>
      </c>
      <c r="D103" s="7">
        <v>69.3</v>
      </c>
    </row>
    <row r="104" spans="1:4" ht="13.5" customHeight="1">
      <c r="A104" s="6">
        <v>102</v>
      </c>
      <c r="B104" s="10" t="s">
        <v>41</v>
      </c>
      <c r="C104" s="7" t="str">
        <f>"2001342123"</f>
        <v>2001342123</v>
      </c>
      <c r="D104" s="7">
        <v>60.8</v>
      </c>
    </row>
    <row r="105" spans="1:4" ht="13.5" customHeight="1">
      <c r="A105" s="6">
        <v>103</v>
      </c>
      <c r="B105" s="10" t="s">
        <v>41</v>
      </c>
      <c r="C105" s="7" t="str">
        <f>"2001342125"</f>
        <v>2001342125</v>
      </c>
      <c r="D105" s="7">
        <v>60.8</v>
      </c>
    </row>
    <row r="106" spans="1:4" ht="13.5" customHeight="1">
      <c r="A106" s="6">
        <v>104</v>
      </c>
      <c r="B106" s="10" t="s">
        <v>42</v>
      </c>
      <c r="C106" s="7" t="str">
        <f>"2001352217"</f>
        <v>2001352217</v>
      </c>
      <c r="D106" s="7">
        <v>67.2</v>
      </c>
    </row>
    <row r="107" spans="1:4" ht="13.5" customHeight="1">
      <c r="A107" s="6">
        <v>105</v>
      </c>
      <c r="B107" s="10" t="s">
        <v>42</v>
      </c>
      <c r="C107" s="7" t="str">
        <f>"2001352216"</f>
        <v>2001352216</v>
      </c>
      <c r="D107" s="7">
        <v>65.3</v>
      </c>
    </row>
    <row r="108" spans="1:4" ht="13.5" customHeight="1">
      <c r="A108" s="6">
        <v>106</v>
      </c>
      <c r="B108" s="10" t="s">
        <v>43</v>
      </c>
      <c r="C108" s="7" t="str">
        <f>"2001362219"</f>
        <v>2001362219</v>
      </c>
      <c r="D108" s="7">
        <v>55.6</v>
      </c>
    </row>
    <row r="109" spans="1:4" ht="13.5" customHeight="1">
      <c r="A109" s="6">
        <v>107</v>
      </c>
      <c r="B109" s="10" t="s">
        <v>44</v>
      </c>
      <c r="C109" s="7" t="str">
        <f>"2001372230"</f>
        <v>2001372230</v>
      </c>
      <c r="D109" s="7">
        <v>67.9</v>
      </c>
    </row>
    <row r="110" spans="1:4" ht="13.5" customHeight="1">
      <c r="A110" s="6">
        <v>108</v>
      </c>
      <c r="B110" s="10" t="s">
        <v>44</v>
      </c>
      <c r="C110" s="7" t="str">
        <f>"2001372222"</f>
        <v>2001372222</v>
      </c>
      <c r="D110" s="7">
        <v>65.4</v>
      </c>
    </row>
    <row r="111" spans="1:4" ht="13.5" customHeight="1">
      <c r="A111" s="6">
        <v>109</v>
      </c>
      <c r="B111" s="10" t="s">
        <v>44</v>
      </c>
      <c r="C111" s="7" t="str">
        <f>"2001372228"</f>
        <v>2001372228</v>
      </c>
      <c r="D111" s="7">
        <v>59.7</v>
      </c>
    </row>
    <row r="112" spans="1:4" ht="13.5" customHeight="1">
      <c r="A112" s="6">
        <v>110</v>
      </c>
      <c r="B112" s="10" t="s">
        <v>45</v>
      </c>
      <c r="C112" s="7" t="str">
        <f>"2001382324"</f>
        <v>2001382324</v>
      </c>
      <c r="D112" s="7">
        <v>67.5</v>
      </c>
    </row>
    <row r="113" spans="1:4" ht="13.5" customHeight="1">
      <c r="A113" s="6">
        <v>111</v>
      </c>
      <c r="B113" s="10" t="s">
        <v>45</v>
      </c>
      <c r="C113" s="7" t="str">
        <f>"2001382306"</f>
        <v>2001382306</v>
      </c>
      <c r="D113" s="7">
        <v>63.1</v>
      </c>
    </row>
    <row r="114" spans="1:4" ht="13.5" customHeight="1">
      <c r="A114" s="6">
        <v>112</v>
      </c>
      <c r="B114" s="10" t="s">
        <v>45</v>
      </c>
      <c r="C114" s="7" t="str">
        <f>"2001382307"</f>
        <v>2001382307</v>
      </c>
      <c r="D114" s="7">
        <v>62.1</v>
      </c>
    </row>
    <row r="115" spans="1:4" ht="13.5" customHeight="1">
      <c r="A115" s="6">
        <v>113</v>
      </c>
      <c r="B115" s="10" t="s">
        <v>45</v>
      </c>
      <c r="C115" s="7" t="str">
        <f>"2001382303"</f>
        <v>2001382303</v>
      </c>
      <c r="D115" s="7">
        <v>58.5</v>
      </c>
    </row>
    <row r="116" spans="1:4" ht="13.5" customHeight="1">
      <c r="A116" s="6">
        <v>114</v>
      </c>
      <c r="B116" s="10" t="s">
        <v>45</v>
      </c>
      <c r="C116" s="7" t="str">
        <f>"2001382304"</f>
        <v>2001382304</v>
      </c>
      <c r="D116" s="7">
        <v>58.5</v>
      </c>
    </row>
    <row r="117" spans="1:4" ht="13.5" customHeight="1">
      <c r="A117" s="6">
        <v>115</v>
      </c>
      <c r="B117" s="10" t="s">
        <v>46</v>
      </c>
      <c r="C117" s="7" t="str">
        <f>"2001392401"</f>
        <v>2001392401</v>
      </c>
      <c r="D117" s="7">
        <v>67.1</v>
      </c>
    </row>
    <row r="118" spans="1:4" ht="13.5" customHeight="1">
      <c r="A118" s="6">
        <v>116</v>
      </c>
      <c r="B118" s="10" t="s">
        <v>46</v>
      </c>
      <c r="C118" s="7" t="str">
        <f>"2001392402"</f>
        <v>2001392402</v>
      </c>
      <c r="D118" s="7">
        <v>61.8</v>
      </c>
    </row>
    <row r="119" spans="1:4" ht="13.5" customHeight="1">
      <c r="A119" s="6">
        <v>117</v>
      </c>
      <c r="B119" s="11" t="s">
        <v>46</v>
      </c>
      <c r="C119" s="7" t="s">
        <v>47</v>
      </c>
      <c r="D119" s="7">
        <v>59.6</v>
      </c>
    </row>
    <row r="120" spans="1:4" ht="13.5" customHeight="1">
      <c r="A120" s="6">
        <v>118</v>
      </c>
      <c r="B120" s="10" t="s">
        <v>48</v>
      </c>
      <c r="C120" s="7" t="str">
        <f>"2001402414"</f>
        <v>2001402414</v>
      </c>
      <c r="D120" s="7">
        <v>69.1</v>
      </c>
    </row>
    <row r="121" spans="1:4" ht="13.5" customHeight="1">
      <c r="A121" s="6">
        <v>119</v>
      </c>
      <c r="B121" s="10" t="s">
        <v>48</v>
      </c>
      <c r="C121" s="7" t="str">
        <f>"2001402416"</f>
        <v>2001402416</v>
      </c>
      <c r="D121" s="7">
        <v>67.3</v>
      </c>
    </row>
    <row r="122" spans="1:4" ht="13.5" customHeight="1">
      <c r="A122" s="6">
        <v>120</v>
      </c>
      <c r="B122" s="10" t="s">
        <v>48</v>
      </c>
      <c r="C122" s="7" t="str">
        <f>"2001402429"</f>
        <v>2001402429</v>
      </c>
      <c r="D122" s="7">
        <v>67.3</v>
      </c>
    </row>
    <row r="123" spans="1:4" ht="13.5" customHeight="1">
      <c r="A123" s="6">
        <v>121</v>
      </c>
      <c r="B123" s="10" t="s">
        <v>49</v>
      </c>
      <c r="C123" s="7" t="str">
        <f>"2001412615"</f>
        <v>2001412615</v>
      </c>
      <c r="D123" s="7">
        <v>66.1</v>
      </c>
    </row>
    <row r="124" spans="1:4" ht="13.5" customHeight="1">
      <c r="A124" s="6">
        <v>122</v>
      </c>
      <c r="B124" s="10" t="s">
        <v>49</v>
      </c>
      <c r="C124" s="7" t="str">
        <f>"2001412610"</f>
        <v>2001412610</v>
      </c>
      <c r="D124" s="7">
        <v>62.1</v>
      </c>
    </row>
    <row r="125" spans="1:4" ht="13.5" customHeight="1">
      <c r="A125" s="6">
        <v>123</v>
      </c>
      <c r="B125" s="10" t="s">
        <v>49</v>
      </c>
      <c r="C125" s="7" t="str">
        <f>"2001412612"</f>
        <v>2001412612</v>
      </c>
      <c r="D125" s="7">
        <v>60.8</v>
      </c>
    </row>
    <row r="126" spans="1:4" ht="13.5" customHeight="1">
      <c r="A126" s="6">
        <v>124</v>
      </c>
      <c r="B126" s="10" t="s">
        <v>50</v>
      </c>
      <c r="C126" s="7" t="str">
        <f>"2001422711"</f>
        <v>2001422711</v>
      </c>
      <c r="D126" s="7">
        <v>69.1</v>
      </c>
    </row>
    <row r="127" spans="1:4" ht="13.5" customHeight="1">
      <c r="A127" s="6">
        <v>125</v>
      </c>
      <c r="B127" s="10" t="s">
        <v>50</v>
      </c>
      <c r="C127" s="7" t="str">
        <f>"2001422708"</f>
        <v>2001422708</v>
      </c>
      <c r="D127" s="7">
        <v>66</v>
      </c>
    </row>
    <row r="128" spans="1:4" ht="13.5" customHeight="1">
      <c r="A128" s="6">
        <v>126</v>
      </c>
      <c r="B128" s="10" t="s">
        <v>50</v>
      </c>
      <c r="C128" s="7" t="str">
        <f>"2001422719"</f>
        <v>2001422719</v>
      </c>
      <c r="D128" s="7">
        <v>63.9</v>
      </c>
    </row>
    <row r="129" spans="1:4" ht="13.5" customHeight="1">
      <c r="A129" s="6">
        <v>127</v>
      </c>
      <c r="B129" s="10" t="s">
        <v>51</v>
      </c>
      <c r="C129" s="7" t="str">
        <f>"2001432803"</f>
        <v>2001432803</v>
      </c>
      <c r="D129" s="7">
        <v>65.1</v>
      </c>
    </row>
    <row r="130" spans="1:4" ht="13.5" customHeight="1">
      <c r="A130" s="6">
        <v>128</v>
      </c>
      <c r="B130" s="10" t="s">
        <v>51</v>
      </c>
      <c r="C130" s="7" t="str">
        <f>"2001432810"</f>
        <v>2001432810</v>
      </c>
      <c r="D130" s="7">
        <v>60.7</v>
      </c>
    </row>
    <row r="131" spans="1:4" ht="13.5" customHeight="1">
      <c r="A131" s="6">
        <v>129</v>
      </c>
      <c r="B131" s="10" t="s">
        <v>52</v>
      </c>
      <c r="C131" s="7" t="str">
        <f>"2001442909"</f>
        <v>2001442909</v>
      </c>
      <c r="D131" s="7">
        <v>64.8</v>
      </c>
    </row>
    <row r="132" spans="1:4" ht="13.5" customHeight="1">
      <c r="A132" s="6">
        <v>130</v>
      </c>
      <c r="B132" s="10" t="s">
        <v>52</v>
      </c>
      <c r="C132" s="7" t="str">
        <f>"2001442915"</f>
        <v>2001442915</v>
      </c>
      <c r="D132" s="7">
        <v>62.9</v>
      </c>
    </row>
    <row r="133" spans="1:4" ht="13.5" customHeight="1">
      <c r="A133" s="6">
        <v>131</v>
      </c>
      <c r="B133" s="10" t="s">
        <v>52</v>
      </c>
      <c r="C133" s="7" t="str">
        <f>"2001442822"</f>
        <v>2001442822</v>
      </c>
      <c r="D133" s="7">
        <v>62</v>
      </c>
    </row>
    <row r="134" spans="1:4" ht="13.5" customHeight="1">
      <c r="A134" s="6">
        <v>132</v>
      </c>
      <c r="B134" s="10" t="s">
        <v>53</v>
      </c>
      <c r="C134" s="7" t="str">
        <f>"2001452930"</f>
        <v>2001452930</v>
      </c>
      <c r="D134" s="7">
        <v>58.7</v>
      </c>
    </row>
    <row r="135" spans="1:4" ht="13.5" customHeight="1">
      <c r="A135" s="6">
        <v>133</v>
      </c>
      <c r="B135" s="10" t="s">
        <v>53</v>
      </c>
      <c r="C135" s="7" t="str">
        <f>"2001453002"</f>
        <v>2001453002</v>
      </c>
      <c r="D135" s="7">
        <v>58.5</v>
      </c>
    </row>
    <row r="136" spans="1:4" ht="13.5" customHeight="1">
      <c r="A136" s="6">
        <v>134</v>
      </c>
      <c r="B136" s="10" t="s">
        <v>53</v>
      </c>
      <c r="C136" s="7" t="str">
        <f>"2001453012"</f>
        <v>2001453012</v>
      </c>
      <c r="D136" s="7">
        <v>58.1</v>
      </c>
    </row>
    <row r="137" ht="13.5" customHeight="1">
      <c r="B137" s="12"/>
    </row>
    <row r="138" ht="13.5" customHeight="1">
      <c r="B138" s="12"/>
    </row>
    <row r="139" ht="13.5" customHeight="1">
      <c r="B139" s="12"/>
    </row>
    <row r="140" ht="13.5" customHeight="1">
      <c r="B140" s="12"/>
    </row>
    <row r="141" ht="13.5" customHeight="1">
      <c r="B141" s="12"/>
    </row>
    <row r="142" ht="13.5" customHeight="1">
      <c r="B142" s="12"/>
    </row>
    <row r="143" ht="13.5" customHeight="1">
      <c r="B143" s="12"/>
    </row>
    <row r="144" ht="13.5" customHeight="1">
      <c r="B144" s="12"/>
    </row>
    <row r="145" ht="13.5" customHeight="1">
      <c r="B145" s="12"/>
    </row>
    <row r="146" ht="13.5" customHeight="1">
      <c r="B146" s="12"/>
    </row>
    <row r="147" ht="13.5" customHeight="1">
      <c r="B147" s="12"/>
    </row>
    <row r="148" ht="13.5" customHeight="1">
      <c r="B148" s="12"/>
    </row>
    <row r="149" ht="13.5" customHeight="1">
      <c r="B149" s="12"/>
    </row>
    <row r="150" ht="13.5" customHeight="1">
      <c r="B150" s="12"/>
    </row>
    <row r="151" ht="13.5" customHeight="1">
      <c r="B151" s="12"/>
    </row>
    <row r="152" ht="13.5" customHeight="1">
      <c r="B152" s="12"/>
    </row>
    <row r="153" ht="13.5" customHeight="1">
      <c r="B153" s="12"/>
    </row>
    <row r="154" ht="13.5" customHeight="1">
      <c r="B154" s="12"/>
    </row>
    <row r="155" ht="13.5" customHeight="1">
      <c r="B155" s="12"/>
    </row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2020-09-08T03:14:38Z</dcterms:created>
  <dcterms:modified xsi:type="dcterms:W3CDTF">2020-10-09T07:30:35Z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