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Sheet1!$A$4:$W$12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<sst xmlns="http://schemas.openxmlformats.org/spreadsheetml/2006/main" count="112" uniqueCount="85">
  <si>
    <t>附件1：</t>
  </si>
  <si>
    <t>泗县2025年财政衔接推进乡村振兴补助资金项目计划明细表（调整前）</t>
  </si>
  <si>
    <t>序号</t>
  </si>
  <si>
    <t>项目类型</t>
  </si>
  <si>
    <t>项目性质</t>
  </si>
  <si>
    <t>项目名称</t>
  </si>
  <si>
    <t>项目主管部门及负责人</t>
  </si>
  <si>
    <t>项目实施单位及负责人</t>
  </si>
  <si>
    <t>项目地址</t>
  </si>
  <si>
    <t>建设内容、规模、规格等（补助标准）</t>
  </si>
  <si>
    <t>项目概算</t>
  </si>
  <si>
    <t>资金来源及规模（万元）</t>
  </si>
  <si>
    <t>绩效目标</t>
  </si>
  <si>
    <t>群众参与和利益联结机制</t>
  </si>
  <si>
    <t>受益脱贫户、监测户</t>
  </si>
  <si>
    <t>完成时限</t>
  </si>
  <si>
    <t>备注</t>
  </si>
  <si>
    <t>乡镇</t>
  </si>
  <si>
    <t>行政村</t>
  </si>
  <si>
    <t>具体位置</t>
  </si>
  <si>
    <t>中央资金</t>
  </si>
  <si>
    <t>省级资金</t>
  </si>
  <si>
    <t>市级资金</t>
  </si>
  <si>
    <t>县级资金</t>
  </si>
  <si>
    <t>其他资金</t>
  </si>
  <si>
    <t>小计</t>
  </si>
  <si>
    <t>户数</t>
  </si>
  <si>
    <t>人数</t>
  </si>
  <si>
    <t>产业发展类</t>
  </si>
  <si>
    <t>续建</t>
  </si>
  <si>
    <t>泗县山芋深加工项目</t>
  </si>
  <si>
    <t>农业农村局
王江</t>
  </si>
  <si>
    <t>虹城街道
娄德志</t>
  </si>
  <si>
    <t>虹城街道</t>
  </si>
  <si>
    <t>陈刘村</t>
  </si>
  <si>
    <t>泗县长三角绿色食品加工产业园内</t>
  </si>
  <si>
    <t>建设山芋加工厂房约20000平方米及附属设施</t>
  </si>
  <si>
    <t>建设厂房约2万平方米及配套设施，年增加村集体收入约240万元，带动脱贫户、监测户及广大群众就近就业发展增加收入</t>
  </si>
  <si>
    <t>群众参与项目申报、实施过程监督、竣工后项目所在地受益；通过实施项目，带动脱贫户、监测户参与务工，激发脱贫户、监测户参与产业发展内生动力，参与产业发展增加收入</t>
  </si>
  <si>
    <t>2025年10月</t>
  </si>
  <si>
    <t>泗县大庄镇现代农业产业园项目</t>
  </si>
  <si>
    <t>大庄镇
骆家超</t>
  </si>
  <si>
    <t>大庄镇</t>
  </si>
  <si>
    <t>王官村</t>
  </si>
  <si>
    <t>项目总投资约5000万元，其中：
1、财政投资约3000万元：建设智慧农业玻璃温室约8000平方米，新型节能双拱双膜连栋温室60000平方米；
2、企业自筹约2000万元：建设新型节能双拱双膜连栋温室28000平方米、配套水肥一体化系统、智能控制系统、智慧农业大数据处理中心、科研中心及其他配套设施等。</t>
  </si>
  <si>
    <t>建设温室约9.6万平方米及配套设施，年增加村集体收入约180万元，带动脱贫户、监测户及广大群众就近就业发展增加收入</t>
  </si>
  <si>
    <t>新建</t>
  </si>
  <si>
    <t>泗县蛋鸡福利散养基地建设项目</t>
  </si>
  <si>
    <t>大路口镇
李嵩</t>
  </si>
  <si>
    <t>大路口镇</t>
  </si>
  <si>
    <t>皇姑村</t>
  </si>
  <si>
    <t>项目总投资约2000万。其中：
1.财政投资约1200万元：建设鸡舍4栋约12000平方；
2.企业自筹约800万元：建设蛋库等附属用房500平方，道路硬化8000平；办公、宿舍等管理用房800平米；有机肥车间2000平米；电气、物联网信息化建设等。</t>
  </si>
  <si>
    <t>建设鸡舍4栋、蛋库1栋及其他设施，年收益率约为实际投资额的6％，带动脱贫户、监测户及广大群众就近就业发展增加收入</t>
  </si>
  <si>
    <t>群众参与项目申报、实施过程监督、竣工后项目所在地受益；通过项目实施，增加就业岗位，促进蛋鸡养殖产业发展，带动群众以就业创业等方式增收</t>
  </si>
  <si>
    <t>2025年12月</t>
  </si>
  <si>
    <t>木业加工厂房</t>
  </si>
  <si>
    <t>山头镇
王也</t>
  </si>
  <si>
    <t>山头镇</t>
  </si>
  <si>
    <t>山头村</t>
  </si>
  <si>
    <t>1.财政投资约510万元：建设高9米钢结构厂房2栋共6500平方米及地面硬化、水电、消防及排水等配套设施；
2.企业自筹约220万元：建设高9米钢结构厂房1栋3250平方米及其他附属设施。</t>
  </si>
  <si>
    <t>建设厂房3栋及配套设施，年收益率约为实际投资额的6％，带动脱贫户、监测户及广大群众就近就业发展增加收入</t>
  </si>
  <si>
    <t>群众参与项目申报、实施过程监督、竣工后项目所在地受益；通过项目实施，增加就业岗位，带动群众以就业的方式增加收入，有效激发脱贫人口内生动力</t>
  </si>
  <si>
    <t>蓝莓种植产业园项目</t>
  </si>
  <si>
    <t>屏山镇
王凤仙</t>
  </si>
  <si>
    <t>屏山镇</t>
  </si>
  <si>
    <t>大彭村</t>
  </si>
  <si>
    <t>项目总投资约1300万元，建设蓝莓采摘、盆栽蓝莓电商销售，共计2万平米温室及基础配套设施</t>
  </si>
  <si>
    <t>建设蓝莓产业园约2万平方米及配套设施，年增加村集体收入约70万元，带动脱贫户、监测户及广大群众就近就业发展增加收入</t>
  </si>
  <si>
    <t>群众参与项目申报、实施过程监督、竣工后项目所在地受益；通过实施项目，带动脱贫户、监测户参与务工，同时节约生产成本，激发脱贫户、监测户参与产业发展内生动力，参与产业发展增加收入</t>
  </si>
  <si>
    <t>2025年9月</t>
  </si>
  <si>
    <t>蚯蚓生态循环产业示范园项目（二期）</t>
  </si>
  <si>
    <t>泗县长三角绿色农产品加工产业园</t>
  </si>
  <si>
    <t>1.财政资金投入约3500万元：建设蚯蚓深加工厂房约10000平方米及综合楼；
2.企业自筹约7500万元：建设年产1000吨多肽液生产线、检测中心及相关配套设施等。</t>
  </si>
  <si>
    <t>通过实施项目，带动脱贫户、监测户及普通群众发展增收，每年增加村集体经济收入不低于实际投资额的6％，促进地方产业发展</t>
  </si>
  <si>
    <t>群众参与项目申报、实施过程监督、竣工后项目所在地受益；形成经营性资产，增加村集体经济收入，带动群众参务工就业，同时支持群众参与产业发展，增加群众收入的同时提升群众生产经营水平</t>
  </si>
  <si>
    <t>2026年10月</t>
  </si>
  <si>
    <t>基础设施类</t>
  </si>
  <si>
    <t>周吴大沟拦水坝</t>
  </si>
  <si>
    <t>墩集镇
彭雷明</t>
  </si>
  <si>
    <t>墩集镇</t>
  </si>
  <si>
    <t>石梁河村</t>
  </si>
  <si>
    <t>周吴大沟</t>
  </si>
  <si>
    <t>宽15米拦水坝一座</t>
  </si>
  <si>
    <t>建设拦水坝1座，提升农业基础设施建设水平，改善生产生活条件，方便群众发展生产</t>
  </si>
  <si>
    <t>群众参与项目申报、实施过程监督、竣工后项目所在地受益；通过提升农业基础设施建设水平，改善群众生产生活条件，带动群众发展生产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</si>
</sst>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4 2" xfId="51"/>
    <cellStyle name="常规 2 2" xfId="52"/>
    <cellStyle name="常规 6" xfId="53"/>
    <cellStyle name="常规 5 3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130433</xdr:colOff>
      <xdr:row>11</xdr:row>
      <xdr:rowOff>0</xdr:rowOff>
    </xdr:from>
    <xdr:to>
      <xdr:col>17</xdr:col>
      <xdr:colOff>145255</xdr:colOff>
      <xdr:row>11</xdr:row>
      <xdr:rowOff>714375</xdr:rowOff>
    </xdr:to>
    <xdr:sp>
      <xdr:nvSpPr>
        <xdr:cNvPr id="2" name=" "/>
        <xdr:cNvSpPr txBox="1"/>
      </xdr:nvSpPr>
      <xdr:spPr>
        <a:xfrm>
          <a:off x="11695430" y="829945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17</xdr:col>
      <xdr:colOff>130301</xdr:colOff>
      <xdr:row>11</xdr:row>
      <xdr:rowOff>0</xdr:rowOff>
    </xdr:from>
    <xdr:to>
      <xdr:col>17</xdr:col>
      <xdr:colOff>143331</xdr:colOff>
      <xdr:row>11</xdr:row>
      <xdr:rowOff>714375</xdr:rowOff>
    </xdr:to>
    <xdr:sp>
      <xdr:nvSpPr>
        <xdr:cNvPr id="3" name=" "/>
        <xdr:cNvSpPr txBox="1"/>
      </xdr:nvSpPr>
      <xdr:spPr>
        <a:xfrm>
          <a:off x="11695430" y="829945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18</xdr:col>
      <xdr:colOff>130433</xdr:colOff>
      <xdr:row>11</xdr:row>
      <xdr:rowOff>0</xdr:rowOff>
    </xdr:from>
    <xdr:to>
      <xdr:col>18</xdr:col>
      <xdr:colOff>145255</xdr:colOff>
      <xdr:row>11</xdr:row>
      <xdr:rowOff>714375</xdr:rowOff>
    </xdr:to>
    <xdr:sp>
      <xdr:nvSpPr>
        <xdr:cNvPr id="4" name=" "/>
        <xdr:cNvSpPr txBox="1"/>
      </xdr:nvSpPr>
      <xdr:spPr>
        <a:xfrm>
          <a:off x="13171805" y="829945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18</xdr:col>
      <xdr:colOff>130301</xdr:colOff>
      <xdr:row>11</xdr:row>
      <xdr:rowOff>0</xdr:rowOff>
    </xdr:from>
    <xdr:to>
      <xdr:col>18</xdr:col>
      <xdr:colOff>143331</xdr:colOff>
      <xdr:row>11</xdr:row>
      <xdr:rowOff>714375</xdr:rowOff>
    </xdr:to>
    <xdr:sp>
      <xdr:nvSpPr>
        <xdr:cNvPr id="5" name=" "/>
        <xdr:cNvSpPr txBox="1"/>
      </xdr:nvSpPr>
      <xdr:spPr>
        <a:xfrm>
          <a:off x="13171805" y="829945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zoomScale="90" zoomScaleNormal="90" workbookViewId="0">
      <pane ySplit="5" topLeftCell="A6" activePane="bottomLeft" state="frozen"/>
      <selection/>
      <selection pane="bottomLeft" activeCell="N7" sqref="N7"/>
    </sheetView>
  </sheetViews>
  <sheetFormatPr defaultColWidth="9" defaultRowHeight="13.5"/>
  <cols>
    <col min="1" max="1" width="3.875" style="3" customWidth="1"/>
    <col min="2" max="3" width="4.875" style="3" customWidth="1"/>
    <col min="4" max="6" width="7.00833333333333" style="3" customWidth="1"/>
    <col min="7" max="8" width="5.875" style="3" customWidth="1"/>
    <col min="9" max="9" width="7.125" style="3" customWidth="1"/>
    <col min="10" max="10" width="32.625" style="3" customWidth="1"/>
    <col min="11" max="17" width="9.375" style="3" customWidth="1"/>
    <col min="18" max="18" width="19.375" style="3" customWidth="1"/>
    <col min="19" max="19" width="26.5083333333333" style="3" customWidth="1"/>
    <col min="20" max="21" width="5.625" style="3" customWidth="1"/>
    <col min="22" max="22" width="5.875" style="3" customWidth="1"/>
    <col min="23" max="23" width="3.875" style="3" customWidth="1"/>
    <col min="24" max="16384" width="9" style="3"/>
  </cols>
  <sheetData>
    <row r="1" spans="1:1">
      <c r="A1" s="4" t="s">
        <v>0</v>
      </c>
    </row>
    <row r="2" ht="27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1"/>
      <c r="L2" s="11"/>
      <c r="M2" s="11"/>
      <c r="N2" s="11"/>
      <c r="O2" s="11"/>
      <c r="P2" s="11"/>
      <c r="Q2" s="11"/>
      <c r="R2" s="5"/>
      <c r="S2" s="5"/>
      <c r="T2" s="5"/>
      <c r="U2" s="5"/>
      <c r="V2" s="5"/>
      <c r="W2" s="22"/>
    </row>
    <row r="3" ht="28.5" customHeight="1" spans="1:2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 t="s">
        <v>9</v>
      </c>
      <c r="K3" s="12" t="s">
        <v>10</v>
      </c>
      <c r="L3" s="13" t="s">
        <v>11</v>
      </c>
      <c r="M3" s="14"/>
      <c r="N3" s="14"/>
      <c r="O3" s="14"/>
      <c r="P3" s="14"/>
      <c r="Q3" s="23"/>
      <c r="R3" s="6" t="s">
        <v>12</v>
      </c>
      <c r="S3" s="6" t="s">
        <v>13</v>
      </c>
      <c r="T3" s="6" t="s">
        <v>14</v>
      </c>
      <c r="U3" s="6"/>
      <c r="V3" s="24" t="s">
        <v>15</v>
      </c>
      <c r="W3" s="6" t="s">
        <v>16</v>
      </c>
    </row>
    <row r="4" ht="27" spans="1:23">
      <c r="A4" s="6"/>
      <c r="B4" s="6"/>
      <c r="C4" s="6"/>
      <c r="D4" s="6"/>
      <c r="E4" s="6"/>
      <c r="F4" s="6"/>
      <c r="G4" s="6" t="s">
        <v>17</v>
      </c>
      <c r="H4" s="6" t="s">
        <v>18</v>
      </c>
      <c r="I4" s="6" t="s">
        <v>19</v>
      </c>
      <c r="J4" s="6"/>
      <c r="K4" s="12"/>
      <c r="L4" s="12" t="s">
        <v>20</v>
      </c>
      <c r="M4" s="12" t="s">
        <v>21</v>
      </c>
      <c r="N4" s="12" t="s">
        <v>22</v>
      </c>
      <c r="O4" s="12" t="s">
        <v>23</v>
      </c>
      <c r="P4" s="12" t="s">
        <v>24</v>
      </c>
      <c r="Q4" s="12" t="s">
        <v>25</v>
      </c>
      <c r="R4" s="6"/>
      <c r="S4" s="6"/>
      <c r="T4" s="6" t="s">
        <v>26</v>
      </c>
      <c r="U4" s="6" t="s">
        <v>27</v>
      </c>
      <c r="V4" s="24"/>
      <c r="W4" s="6"/>
    </row>
    <row r="5" spans="1:23">
      <c r="A5" s="7"/>
      <c r="B5" s="7"/>
      <c r="C5" s="7"/>
      <c r="D5" s="7"/>
      <c r="E5" s="7"/>
      <c r="F5" s="7"/>
      <c r="G5" s="7"/>
      <c r="H5" s="7"/>
      <c r="I5" s="7"/>
      <c r="J5" s="7"/>
      <c r="K5" s="15">
        <f t="shared" ref="K5:Q5" si="0">SUM(K6:K12)</f>
        <v>24250</v>
      </c>
      <c r="L5" s="15">
        <f t="shared" si="0"/>
        <v>5066.4</v>
      </c>
      <c r="M5" s="15">
        <f t="shared" si="0"/>
        <v>2423.17</v>
      </c>
      <c r="N5" s="15">
        <f t="shared" si="0"/>
        <v>1650</v>
      </c>
      <c r="O5" s="15">
        <f t="shared" si="0"/>
        <v>20</v>
      </c>
      <c r="P5" s="15">
        <f t="shared" si="0"/>
        <v>10520</v>
      </c>
      <c r="Q5" s="15">
        <f t="shared" si="0"/>
        <v>19679.57</v>
      </c>
      <c r="R5" s="7"/>
      <c r="S5" s="7"/>
      <c r="T5" s="7"/>
      <c r="U5" s="7"/>
      <c r="V5" s="25"/>
      <c r="W5" s="7"/>
    </row>
    <row r="6" s="1" customFormat="1" ht="77" customHeight="1" spans="1:23">
      <c r="A6" s="8">
        <v>1</v>
      </c>
      <c r="B6" s="9" t="s">
        <v>28</v>
      </c>
      <c r="C6" s="9" t="s">
        <v>29</v>
      </c>
      <c r="D6" s="9" t="s">
        <v>30</v>
      </c>
      <c r="E6" s="9" t="s">
        <v>31</v>
      </c>
      <c r="F6" s="9" t="s">
        <v>32</v>
      </c>
      <c r="G6" s="9" t="s">
        <v>33</v>
      </c>
      <c r="H6" s="9" t="s">
        <v>34</v>
      </c>
      <c r="I6" s="9" t="s">
        <v>35</v>
      </c>
      <c r="J6" s="16" t="s">
        <v>36</v>
      </c>
      <c r="K6" s="17">
        <v>4200</v>
      </c>
      <c r="L6" s="18">
        <v>3216.4</v>
      </c>
      <c r="M6" s="17">
        <v>226.14</v>
      </c>
      <c r="N6" s="18"/>
      <c r="O6" s="9"/>
      <c r="P6" s="17"/>
      <c r="Q6" s="18">
        <f t="shared" ref="Q6:Q12" si="1">L6+M6+N6+O6+P6</f>
        <v>3442.54</v>
      </c>
      <c r="R6" s="9" t="s">
        <v>37</v>
      </c>
      <c r="S6" s="9" t="s">
        <v>38</v>
      </c>
      <c r="T6" s="16">
        <v>25</v>
      </c>
      <c r="U6" s="16">
        <v>53</v>
      </c>
      <c r="V6" s="26" t="s">
        <v>39</v>
      </c>
      <c r="W6" s="9"/>
    </row>
    <row r="7" s="1" customFormat="1" ht="113" customHeight="1" spans="1:23">
      <c r="A7" s="8">
        <v>2</v>
      </c>
      <c r="B7" s="9" t="s">
        <v>28</v>
      </c>
      <c r="C7" s="9" t="s">
        <v>29</v>
      </c>
      <c r="D7" s="9" t="s">
        <v>40</v>
      </c>
      <c r="E7" s="9" t="s">
        <v>31</v>
      </c>
      <c r="F7" s="9" t="s">
        <v>41</v>
      </c>
      <c r="G7" s="9" t="s">
        <v>42</v>
      </c>
      <c r="H7" s="9" t="s">
        <v>43</v>
      </c>
      <c r="I7" s="9" t="s">
        <v>43</v>
      </c>
      <c r="J7" s="16" t="s">
        <v>44</v>
      </c>
      <c r="K7" s="17">
        <v>5000</v>
      </c>
      <c r="L7" s="18">
        <v>1850</v>
      </c>
      <c r="M7" s="17"/>
      <c r="N7" s="18">
        <v>600</v>
      </c>
      <c r="O7" s="9"/>
      <c r="P7" s="17">
        <v>2000</v>
      </c>
      <c r="Q7" s="18">
        <f t="shared" si="1"/>
        <v>4450</v>
      </c>
      <c r="R7" s="9" t="s">
        <v>45</v>
      </c>
      <c r="S7" s="9" t="s">
        <v>38</v>
      </c>
      <c r="T7" s="16">
        <v>71</v>
      </c>
      <c r="U7" s="16">
        <v>286</v>
      </c>
      <c r="V7" s="26" t="s">
        <v>39</v>
      </c>
      <c r="W7" s="9"/>
    </row>
    <row r="8" s="1" customFormat="1" ht="100" customHeight="1" spans="1:23">
      <c r="A8" s="8">
        <v>3</v>
      </c>
      <c r="B8" s="9" t="s">
        <v>28</v>
      </c>
      <c r="C8" s="9" t="s">
        <v>46</v>
      </c>
      <c r="D8" s="9" t="s">
        <v>47</v>
      </c>
      <c r="E8" s="9" t="s">
        <v>31</v>
      </c>
      <c r="F8" s="9" t="s">
        <v>48</v>
      </c>
      <c r="G8" s="9" t="s">
        <v>49</v>
      </c>
      <c r="H8" s="9" t="s">
        <v>50</v>
      </c>
      <c r="I8" s="19" t="s">
        <v>50</v>
      </c>
      <c r="J8" s="19" t="s">
        <v>51</v>
      </c>
      <c r="K8" s="20">
        <v>2000</v>
      </c>
      <c r="L8" s="18"/>
      <c r="M8" s="18">
        <v>1200</v>
      </c>
      <c r="N8" s="21"/>
      <c r="O8" s="18"/>
      <c r="P8" s="21">
        <v>800</v>
      </c>
      <c r="Q8" s="18">
        <f t="shared" si="1"/>
        <v>2000</v>
      </c>
      <c r="R8" s="9" t="s">
        <v>52</v>
      </c>
      <c r="S8" s="9" t="s">
        <v>53</v>
      </c>
      <c r="T8" s="19">
        <v>28</v>
      </c>
      <c r="U8" s="19">
        <v>35</v>
      </c>
      <c r="V8" s="27" t="s">
        <v>54</v>
      </c>
      <c r="W8" s="9"/>
    </row>
    <row r="9" s="1" customFormat="1" ht="75" customHeight="1" spans="1:23">
      <c r="A9" s="8">
        <v>4</v>
      </c>
      <c r="B9" s="9" t="s">
        <v>28</v>
      </c>
      <c r="C9" s="9" t="s">
        <v>46</v>
      </c>
      <c r="D9" s="9" t="s">
        <v>55</v>
      </c>
      <c r="E9" s="9" t="s">
        <v>31</v>
      </c>
      <c r="F9" s="9" t="s">
        <v>56</v>
      </c>
      <c r="G9" s="9" t="s">
        <v>57</v>
      </c>
      <c r="H9" s="9" t="s">
        <v>58</v>
      </c>
      <c r="I9" s="9" t="s">
        <v>58</v>
      </c>
      <c r="J9" s="9" t="s">
        <v>59</v>
      </c>
      <c r="K9" s="21">
        <v>730</v>
      </c>
      <c r="L9" s="18"/>
      <c r="M9" s="18">
        <v>510</v>
      </c>
      <c r="N9" s="21"/>
      <c r="O9" s="18"/>
      <c r="P9" s="21">
        <v>220</v>
      </c>
      <c r="Q9" s="18">
        <f t="shared" si="1"/>
        <v>730</v>
      </c>
      <c r="R9" s="9" t="s">
        <v>60</v>
      </c>
      <c r="S9" s="28" t="s">
        <v>61</v>
      </c>
      <c r="T9" s="9">
        <v>190</v>
      </c>
      <c r="U9" s="9">
        <v>489</v>
      </c>
      <c r="V9" s="26" t="s">
        <v>54</v>
      </c>
      <c r="W9" s="9"/>
    </row>
    <row r="10" s="1" customFormat="1" ht="90" customHeight="1" spans="1:23">
      <c r="A10" s="8">
        <v>5</v>
      </c>
      <c r="B10" s="9" t="s">
        <v>28</v>
      </c>
      <c r="C10" s="9" t="s">
        <v>29</v>
      </c>
      <c r="D10" s="9" t="s">
        <v>62</v>
      </c>
      <c r="E10" s="9" t="s">
        <v>31</v>
      </c>
      <c r="F10" s="9" t="s">
        <v>63</v>
      </c>
      <c r="G10" s="9" t="s">
        <v>64</v>
      </c>
      <c r="H10" s="9" t="s">
        <v>65</v>
      </c>
      <c r="I10" s="9" t="s">
        <v>65</v>
      </c>
      <c r="J10" s="9" t="s">
        <v>66</v>
      </c>
      <c r="K10" s="21">
        <v>1300</v>
      </c>
      <c r="L10" s="18"/>
      <c r="M10" s="18">
        <v>487.03</v>
      </c>
      <c r="N10" s="21"/>
      <c r="O10" s="18"/>
      <c r="P10" s="21"/>
      <c r="Q10" s="18">
        <f t="shared" si="1"/>
        <v>487.03</v>
      </c>
      <c r="R10" s="9" t="s">
        <v>67</v>
      </c>
      <c r="S10" s="9" t="s">
        <v>68</v>
      </c>
      <c r="T10" s="9">
        <v>56</v>
      </c>
      <c r="U10" s="9">
        <v>236</v>
      </c>
      <c r="V10" s="26" t="s">
        <v>69</v>
      </c>
      <c r="W10" s="9"/>
    </row>
    <row r="11" s="1" customFormat="1" ht="89" customHeight="1" spans="1:23">
      <c r="A11" s="8">
        <v>6</v>
      </c>
      <c r="B11" s="8" t="s">
        <v>28</v>
      </c>
      <c r="C11" s="8" t="s">
        <v>46</v>
      </c>
      <c r="D11" s="8" t="s">
        <v>70</v>
      </c>
      <c r="E11" s="9" t="s">
        <v>31</v>
      </c>
      <c r="F11" s="8" t="s">
        <v>32</v>
      </c>
      <c r="G11" s="8" t="s">
        <v>33</v>
      </c>
      <c r="H11" s="8" t="s">
        <v>34</v>
      </c>
      <c r="I11" s="8" t="s">
        <v>71</v>
      </c>
      <c r="J11" s="8" t="s">
        <v>72</v>
      </c>
      <c r="K11" s="18">
        <v>11000</v>
      </c>
      <c r="L11" s="18"/>
      <c r="M11" s="18"/>
      <c r="N11" s="18">
        <v>1050</v>
      </c>
      <c r="O11" s="18"/>
      <c r="P11" s="18">
        <v>7500</v>
      </c>
      <c r="Q11" s="18">
        <f t="shared" si="1"/>
        <v>8550</v>
      </c>
      <c r="R11" s="8" t="s">
        <v>73</v>
      </c>
      <c r="S11" s="8" t="s">
        <v>74</v>
      </c>
      <c r="T11" s="8">
        <v>28</v>
      </c>
      <c r="U11" s="8">
        <v>145</v>
      </c>
      <c r="V11" s="26" t="s">
        <v>75</v>
      </c>
      <c r="W11" s="9"/>
    </row>
    <row r="12" s="2" customFormat="1" ht="65" customHeight="1" spans="1:23">
      <c r="A12" s="8">
        <v>7</v>
      </c>
      <c r="B12" s="10" t="s">
        <v>76</v>
      </c>
      <c r="C12" s="10" t="s">
        <v>46</v>
      </c>
      <c r="D12" s="10" t="s">
        <v>77</v>
      </c>
      <c r="E12" s="9" t="s">
        <v>31</v>
      </c>
      <c r="F12" s="10" t="s">
        <v>78</v>
      </c>
      <c r="G12" s="10" t="s">
        <v>79</v>
      </c>
      <c r="H12" s="10" t="s">
        <v>80</v>
      </c>
      <c r="I12" s="10" t="s">
        <v>81</v>
      </c>
      <c r="J12" s="10" t="s">
        <v>82</v>
      </c>
      <c r="K12" s="17">
        <v>20</v>
      </c>
      <c r="L12" s="17"/>
      <c r="M12" s="17"/>
      <c r="N12" s="17"/>
      <c r="O12" s="17">
        <v>20</v>
      </c>
      <c r="P12" s="17"/>
      <c r="Q12" s="18">
        <f t="shared" si="1"/>
        <v>20</v>
      </c>
      <c r="R12" s="19" t="s">
        <v>83</v>
      </c>
      <c r="S12" s="9" t="s">
        <v>84</v>
      </c>
      <c r="T12" s="10">
        <v>15</v>
      </c>
      <c r="U12" s="10">
        <v>65</v>
      </c>
      <c r="V12" s="26" t="s">
        <v>54</v>
      </c>
      <c r="W12" s="19"/>
    </row>
  </sheetData>
  <autoFilter xmlns:etc="http://www.wps.cn/officeDocument/2017/etCustomData" ref="A4:W12" etc:filterBottomFollowUsedRange="0">
    <extLst/>
  </autoFilter>
  <mergeCells count="16">
    <mergeCell ref="A2:W2"/>
    <mergeCell ref="G3:I3"/>
    <mergeCell ref="L3:Q3"/>
    <mergeCell ref="T3:U3"/>
    <mergeCell ref="A3:A4"/>
    <mergeCell ref="B3:B4"/>
    <mergeCell ref="C3:C4"/>
    <mergeCell ref="D3:D4"/>
    <mergeCell ref="E3:E4"/>
    <mergeCell ref="F3:F4"/>
    <mergeCell ref="J3:J4"/>
    <mergeCell ref="K3:K4"/>
    <mergeCell ref="R3:R4"/>
    <mergeCell ref="S3:S4"/>
    <mergeCell ref="V3:V4"/>
    <mergeCell ref="W3:W4"/>
  </mergeCells>
  <printOptions horizontalCentered="1"/>
  <pageMargins left="0.161111111111111" right="0.161111111111111" top="0.802777777777778" bottom="0.409027777777778" header="0.5" footer="0.5"/>
  <pageSetup paperSize="9" scale="67" fitToHeight="0" orientation="landscape" horizontalDpi="600"/>
  <headerFooter>
    <oddFooter>&amp;C- &amp;P+2 -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2025-05-19T06:54:00Z</dcterms:created>
  <dcterms:modified xsi:type="dcterms:W3CDTF">2025-09-28T02:13:21Z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FFB40F552FF044D6A4BA68B6DE0E1BDD_11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