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<sst xmlns="http://schemas.openxmlformats.org/spreadsheetml/2006/main" count="5" uniqueCount="5">
  <si>
    <t>附件：2021年度泗县人民医院、泗县中医院第二次公开招聘
工作人员拟聘用人员名单</t>
  </si>
  <si>
    <t>序号</t>
  </si>
  <si>
    <t>报考岗位</t>
  </si>
  <si>
    <t>姓名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</si>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</sst>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0" fillId="17" borderId="2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workbookViewId="0">
      <selection activeCell="A1" sqref="A1:D1"/>
    </sheetView>
  </sheetViews>
  <sheetFormatPr defaultColWidth="9" defaultRowHeight="13.5" outlineLevelCol="3"/>
  <cols>
    <col min="1" max="1" width="7.25" style="2" customWidth="1"/>
    <col min="2" max="2" width="33.25" style="2" customWidth="1"/>
    <col min="3" max="3" width="16.75" style="2" customWidth="1"/>
    <col min="4" max="4" width="12.9416666666667" style="2" customWidth="1"/>
    <col min="5" max="16384" width="9" style="3"/>
  </cols>
  <sheetData>
    <row r="1" ht="55" customHeight="1" spans="1:4">
      <c r="A1" s="4" t="s">
        <v>0</v>
      </c>
      <c r="B1" s="4"/>
      <c r="C1" s="4"/>
      <c r="D1" s="4"/>
    </row>
    <row r="2" ht="23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1" customFormat="1" ht="23" customHeight="1" spans="1:4">
      <c r="A3" s="7">
        <v>1</v>
      </c>
      <c r="B3" s="8" t="str">
        <f>"20210001"</f>
        <v>20210001</v>
      </c>
      <c r="C3" s="8" t="str">
        <f>"罗馨"</f>
        <v>罗馨</v>
      </c>
      <c r="D3" s="7"/>
    </row>
    <row r="4" s="1" customFormat="1" ht="23" customHeight="1" spans="1:4">
      <c r="A4" s="7">
        <v>2</v>
      </c>
      <c r="B4" s="8" t="str">
        <f>"20210002"</f>
        <v>20210002</v>
      </c>
      <c r="C4" s="8" t="str">
        <f>"徐飞祥"</f>
        <v>徐飞祥</v>
      </c>
      <c r="D4" s="7"/>
    </row>
    <row r="5" s="1" customFormat="1" ht="23" customHeight="1" spans="1:4">
      <c r="A5" s="7">
        <v>3</v>
      </c>
      <c r="B5" s="8" t="str">
        <f>"20210002"</f>
        <v>20210002</v>
      </c>
      <c r="C5" s="8" t="str">
        <f>"赵兴宝"</f>
        <v>赵兴宝</v>
      </c>
      <c r="D5" s="7"/>
    </row>
    <row r="6" s="1" customFormat="1" ht="23" customHeight="1" spans="1:4">
      <c r="A6" s="7">
        <v>4</v>
      </c>
      <c r="B6" s="8" t="str">
        <f>"20210002"</f>
        <v>20210002</v>
      </c>
      <c r="C6" s="8" t="str">
        <f>"靖凡"</f>
        <v>靖凡</v>
      </c>
      <c r="D6" s="7"/>
    </row>
    <row r="7" s="1" customFormat="1" ht="23" customHeight="1" spans="1:4">
      <c r="A7" s="7">
        <v>5</v>
      </c>
      <c r="B7" s="8" t="str">
        <f>"20210003"</f>
        <v>20210003</v>
      </c>
      <c r="C7" s="8" t="str">
        <f>"李冬"</f>
        <v>李冬</v>
      </c>
      <c r="D7" s="7"/>
    </row>
    <row r="8" s="1" customFormat="1" ht="23" customHeight="1" spans="1:4">
      <c r="A8" s="7">
        <v>6</v>
      </c>
      <c r="B8" s="8" t="str">
        <f>"20210003"</f>
        <v>20210003</v>
      </c>
      <c r="C8" s="8" t="str">
        <f>"王晓丽"</f>
        <v>王晓丽</v>
      </c>
      <c r="D8" s="7"/>
    </row>
    <row r="9" s="1" customFormat="1" ht="23" customHeight="1" spans="1:4">
      <c r="A9" s="7">
        <v>7</v>
      </c>
      <c r="B9" s="8" t="str">
        <f>"20210003"</f>
        <v>20210003</v>
      </c>
      <c r="C9" s="8" t="str">
        <f>"张啸宇"</f>
        <v>张啸宇</v>
      </c>
      <c r="D9" s="7"/>
    </row>
    <row r="10" s="1" customFormat="1" ht="23" customHeight="1" spans="1:4">
      <c r="A10" s="7">
        <v>8</v>
      </c>
      <c r="B10" s="8" t="str">
        <f>"20210003"</f>
        <v>20210003</v>
      </c>
      <c r="C10" s="8" t="str">
        <f>"姜硕硕"</f>
        <v>姜硕硕</v>
      </c>
      <c r="D10" s="7"/>
    </row>
    <row r="11" s="1" customFormat="1" ht="23" customHeight="1" spans="1:4">
      <c r="A11" s="7">
        <v>9</v>
      </c>
      <c r="B11" s="8" t="str">
        <f>"20210003"</f>
        <v>20210003</v>
      </c>
      <c r="C11" s="8" t="str">
        <f>"高翠洁"</f>
        <v>高翠洁</v>
      </c>
      <c r="D11" s="7"/>
    </row>
    <row r="12" s="1" customFormat="1" ht="23" customHeight="1" spans="1:4">
      <c r="A12" s="7">
        <v>10</v>
      </c>
      <c r="B12" s="8" t="str">
        <f>"20210004"</f>
        <v>20210004</v>
      </c>
      <c r="C12" s="8" t="str">
        <f>"王飞"</f>
        <v>王飞</v>
      </c>
      <c r="D12" s="7"/>
    </row>
    <row r="13" s="1" customFormat="1" ht="23" customHeight="1" spans="1:4">
      <c r="A13" s="7">
        <v>11</v>
      </c>
      <c r="B13" s="8" t="str">
        <f>"20210004"</f>
        <v>20210004</v>
      </c>
      <c r="C13" s="8" t="str">
        <f>"黄美娜"</f>
        <v>黄美娜</v>
      </c>
      <c r="D13" s="7"/>
    </row>
    <row r="14" s="1" customFormat="1" ht="23" customHeight="1" spans="1:4">
      <c r="A14" s="7">
        <v>12</v>
      </c>
      <c r="B14" s="8" t="str">
        <f>"20210005"</f>
        <v>20210005</v>
      </c>
      <c r="C14" s="8" t="str">
        <f>"史丹妮"</f>
        <v>史丹妮</v>
      </c>
      <c r="D14" s="7"/>
    </row>
    <row r="15" s="1" customFormat="1" ht="23" customHeight="1" spans="1:4">
      <c r="A15" s="7">
        <v>13</v>
      </c>
      <c r="B15" s="8" t="str">
        <f t="shared" ref="B15:B24" si="0">"20210005"</f>
        <v>20210005</v>
      </c>
      <c r="C15" s="8" t="str">
        <f>"董敏"</f>
        <v>董敏</v>
      </c>
      <c r="D15" s="7"/>
    </row>
    <row r="16" s="1" customFormat="1" ht="23" customHeight="1" spans="1:4">
      <c r="A16" s="7">
        <v>14</v>
      </c>
      <c r="B16" s="8" t="str">
        <f t="shared" si="0"/>
        <v>20210005</v>
      </c>
      <c r="C16" s="8" t="str">
        <f>"许雪凤"</f>
        <v>许雪凤</v>
      </c>
      <c r="D16" s="7"/>
    </row>
    <row r="17" s="1" customFormat="1" ht="23" customHeight="1" spans="1:4">
      <c r="A17" s="7">
        <v>15</v>
      </c>
      <c r="B17" s="8" t="str">
        <f t="shared" si="0"/>
        <v>20210005</v>
      </c>
      <c r="C17" s="8" t="str">
        <f>"朱欣雨"</f>
        <v>朱欣雨</v>
      </c>
      <c r="D17" s="7"/>
    </row>
    <row r="18" s="1" customFormat="1" ht="23" customHeight="1" spans="1:4">
      <c r="A18" s="7">
        <v>16</v>
      </c>
      <c r="B18" s="8" t="str">
        <f t="shared" si="0"/>
        <v>20210005</v>
      </c>
      <c r="C18" s="8" t="str">
        <f>"王白"</f>
        <v>王白</v>
      </c>
      <c r="D18" s="7"/>
    </row>
    <row r="19" s="1" customFormat="1" ht="23" customHeight="1" spans="1:4">
      <c r="A19" s="7">
        <v>17</v>
      </c>
      <c r="B19" s="8" t="str">
        <f t="shared" si="0"/>
        <v>20210005</v>
      </c>
      <c r="C19" s="8" t="str">
        <f>"刘婷婷"</f>
        <v>刘婷婷</v>
      </c>
      <c r="D19" s="7"/>
    </row>
    <row r="20" s="1" customFormat="1" ht="23" customHeight="1" spans="1:4">
      <c r="A20" s="7">
        <v>18</v>
      </c>
      <c r="B20" s="8" t="str">
        <f t="shared" si="0"/>
        <v>20210005</v>
      </c>
      <c r="C20" s="8" t="str">
        <f>"沈笑"</f>
        <v>沈笑</v>
      </c>
      <c r="D20" s="7"/>
    </row>
    <row r="21" ht="23" customHeight="1" spans="1:4">
      <c r="A21" s="7">
        <v>19</v>
      </c>
      <c r="B21" s="8" t="str">
        <f t="shared" si="0"/>
        <v>20210005</v>
      </c>
      <c r="C21" s="8" t="str">
        <f>"夏梦情"</f>
        <v>夏梦情</v>
      </c>
      <c r="D21" s="7"/>
    </row>
    <row r="22" ht="23" customHeight="1" spans="1:4">
      <c r="A22" s="7">
        <v>20</v>
      </c>
      <c r="B22" s="8" t="str">
        <f t="shared" si="0"/>
        <v>20210005</v>
      </c>
      <c r="C22" s="8" t="str">
        <f>"吴梦晴"</f>
        <v>吴梦晴</v>
      </c>
      <c r="D22" s="7"/>
    </row>
    <row r="23" ht="23" customHeight="1" spans="1:4">
      <c r="A23" s="7">
        <v>21</v>
      </c>
      <c r="B23" s="8" t="str">
        <f t="shared" si="0"/>
        <v>20210005</v>
      </c>
      <c r="C23" s="8" t="str">
        <f>"吴琼"</f>
        <v>吴琼</v>
      </c>
      <c r="D23" s="7"/>
    </row>
    <row r="24" ht="23" customHeight="1" spans="1:4">
      <c r="A24" s="7">
        <v>22</v>
      </c>
      <c r="B24" s="8" t="str">
        <f t="shared" si="0"/>
        <v>20210005</v>
      </c>
      <c r="C24" s="8" t="str">
        <f>"惠雪莉"</f>
        <v>惠雪莉</v>
      </c>
      <c r="D24" s="7"/>
    </row>
    <row r="25" ht="23" customHeight="1" spans="1:4">
      <c r="A25" s="7">
        <v>23</v>
      </c>
      <c r="B25" s="8" t="str">
        <f t="shared" ref="B25:B34" si="1">"20210005"</f>
        <v>20210005</v>
      </c>
      <c r="C25" s="8" t="str">
        <f>"田菊"</f>
        <v>田菊</v>
      </c>
      <c r="D25" s="7"/>
    </row>
    <row r="26" ht="23" customHeight="1" spans="1:4">
      <c r="A26" s="7">
        <v>24</v>
      </c>
      <c r="B26" s="8" t="str">
        <f t="shared" si="1"/>
        <v>20210005</v>
      </c>
      <c r="C26" s="8" t="str">
        <f>"朱春艳"</f>
        <v>朱春艳</v>
      </c>
      <c r="D26" s="7"/>
    </row>
    <row r="27" ht="23" customHeight="1" spans="1:4">
      <c r="A27" s="7">
        <v>25</v>
      </c>
      <c r="B27" s="8" t="str">
        <f t="shared" si="1"/>
        <v>20210005</v>
      </c>
      <c r="C27" s="8" t="str">
        <f>"柏娜"</f>
        <v>柏娜</v>
      </c>
      <c r="D27" s="7"/>
    </row>
    <row r="28" ht="23" customHeight="1" spans="1:4">
      <c r="A28" s="7">
        <v>26</v>
      </c>
      <c r="B28" s="8" t="str">
        <f t="shared" si="1"/>
        <v>20210005</v>
      </c>
      <c r="C28" s="8" t="str">
        <f>"刘思羽"</f>
        <v>刘思羽</v>
      </c>
      <c r="D28" s="7"/>
    </row>
    <row r="29" ht="23" customHeight="1" spans="1:4">
      <c r="A29" s="7">
        <v>27</v>
      </c>
      <c r="B29" s="8" t="str">
        <f t="shared" si="1"/>
        <v>20210005</v>
      </c>
      <c r="C29" s="8" t="str">
        <f>"倪一凡"</f>
        <v>倪一凡</v>
      </c>
      <c r="D29" s="7"/>
    </row>
    <row r="30" ht="23" customHeight="1" spans="1:4">
      <c r="A30" s="7">
        <v>28</v>
      </c>
      <c r="B30" s="8" t="str">
        <f t="shared" si="1"/>
        <v>20210005</v>
      </c>
      <c r="C30" s="8" t="str">
        <f>"陈慧敏"</f>
        <v>陈慧敏</v>
      </c>
      <c r="D30" s="7"/>
    </row>
    <row r="31" ht="23" customHeight="1" spans="1:4">
      <c r="A31" s="7">
        <v>29</v>
      </c>
      <c r="B31" s="8" t="str">
        <f t="shared" si="1"/>
        <v>20210005</v>
      </c>
      <c r="C31" s="8" t="str">
        <f>"叶池"</f>
        <v>叶池</v>
      </c>
      <c r="D31" s="7"/>
    </row>
    <row r="32" ht="23" customHeight="1" spans="1:4">
      <c r="A32" s="7">
        <v>30</v>
      </c>
      <c r="B32" s="8" t="str">
        <f t="shared" si="1"/>
        <v>20210005</v>
      </c>
      <c r="C32" s="8" t="str">
        <f>"柏娜"</f>
        <v>柏娜</v>
      </c>
      <c r="D32" s="7"/>
    </row>
    <row r="33" ht="23" customHeight="1" spans="1:4">
      <c r="A33" s="7">
        <v>31</v>
      </c>
      <c r="B33" s="8" t="str">
        <f t="shared" si="1"/>
        <v>20210005</v>
      </c>
      <c r="C33" s="8" t="str">
        <f>"曹慧婷"</f>
        <v>曹慧婷</v>
      </c>
      <c r="D33" s="7"/>
    </row>
    <row r="34" ht="23" customHeight="1" spans="1:4">
      <c r="A34" s="7">
        <v>32</v>
      </c>
      <c r="B34" s="8" t="str">
        <f t="shared" si="1"/>
        <v>20210005</v>
      </c>
      <c r="C34" s="8" t="str">
        <f>"韩璐"</f>
        <v>韩璐</v>
      </c>
      <c r="D34" s="7"/>
    </row>
    <row r="35" ht="23" customHeight="1" spans="1:4">
      <c r="A35" s="7">
        <v>33</v>
      </c>
      <c r="B35" s="8" t="str">
        <f t="shared" ref="B35:B43" si="2">"20210005"</f>
        <v>20210005</v>
      </c>
      <c r="C35" s="8" t="str">
        <f>"周秀秀"</f>
        <v>周秀秀</v>
      </c>
      <c r="D35" s="7"/>
    </row>
    <row r="36" ht="23" customHeight="1" spans="1:4">
      <c r="A36" s="7">
        <v>34</v>
      </c>
      <c r="B36" s="8" t="str">
        <f t="shared" si="2"/>
        <v>20210005</v>
      </c>
      <c r="C36" s="8" t="str">
        <f>"张文君"</f>
        <v>张文君</v>
      </c>
      <c r="D36" s="7"/>
    </row>
    <row r="37" ht="23" customHeight="1" spans="1:4">
      <c r="A37" s="7">
        <v>35</v>
      </c>
      <c r="B37" s="8" t="str">
        <f t="shared" si="2"/>
        <v>20210005</v>
      </c>
      <c r="C37" s="8" t="str">
        <f>"曹歌"</f>
        <v>曹歌</v>
      </c>
      <c r="D37" s="7"/>
    </row>
    <row r="38" ht="23" customHeight="1" spans="1:4">
      <c r="A38" s="7">
        <v>36</v>
      </c>
      <c r="B38" s="8" t="str">
        <f t="shared" si="2"/>
        <v>20210005</v>
      </c>
      <c r="C38" s="8" t="str">
        <f>"于洁"</f>
        <v>于洁</v>
      </c>
      <c r="D38" s="7"/>
    </row>
    <row r="39" ht="23" customHeight="1" spans="1:4">
      <c r="A39" s="7">
        <v>37</v>
      </c>
      <c r="B39" s="8" t="str">
        <f t="shared" si="2"/>
        <v>20210005</v>
      </c>
      <c r="C39" s="8" t="str">
        <f>"相伟男"</f>
        <v>相伟男</v>
      </c>
      <c r="D39" s="7"/>
    </row>
    <row r="40" ht="23" customHeight="1" spans="1:4">
      <c r="A40" s="7">
        <v>38</v>
      </c>
      <c r="B40" s="8" t="str">
        <f t="shared" si="2"/>
        <v>20210005</v>
      </c>
      <c r="C40" s="8" t="str">
        <f>"周楠"</f>
        <v>周楠</v>
      </c>
      <c r="D40" s="7"/>
    </row>
    <row r="41" ht="23" customHeight="1" spans="1:4">
      <c r="A41" s="7">
        <v>39</v>
      </c>
      <c r="B41" s="8" t="str">
        <f t="shared" si="2"/>
        <v>20210005</v>
      </c>
      <c r="C41" s="8" t="str">
        <f>"刘莉莉"</f>
        <v>刘莉莉</v>
      </c>
      <c r="D41" s="7"/>
    </row>
    <row r="42" ht="23" customHeight="1" spans="1:4">
      <c r="A42" s="7">
        <v>40</v>
      </c>
      <c r="B42" s="8" t="str">
        <f t="shared" si="2"/>
        <v>20210005</v>
      </c>
      <c r="C42" s="8" t="str">
        <f>"陈雨婷"</f>
        <v>陈雨婷</v>
      </c>
      <c r="D42" s="7"/>
    </row>
    <row r="43" ht="23" customHeight="1" spans="1:4">
      <c r="A43" s="7">
        <v>41</v>
      </c>
      <c r="B43" s="8" t="str">
        <f t="shared" si="2"/>
        <v>20210005</v>
      </c>
      <c r="C43" s="8" t="str">
        <f>"程紫嫣"</f>
        <v>程紫嫣</v>
      </c>
      <c r="D43" s="7"/>
    </row>
    <row r="44" ht="23" customHeight="1" spans="1:4">
      <c r="A44" s="7">
        <v>42</v>
      </c>
      <c r="B44" s="8" t="str">
        <f>"20210006"</f>
        <v>20210006</v>
      </c>
      <c r="C44" s="8" t="str">
        <f>"蒋徐"</f>
        <v>蒋徐</v>
      </c>
      <c r="D44" s="7"/>
    </row>
    <row r="45" ht="23" customHeight="1" spans="1:4">
      <c r="A45" s="7">
        <v>43</v>
      </c>
      <c r="B45" s="8" t="str">
        <f t="shared" ref="B45:B52" si="3">"20210006"</f>
        <v>20210006</v>
      </c>
      <c r="C45" s="8" t="str">
        <f>"何洪南"</f>
        <v>何洪南</v>
      </c>
      <c r="D45" s="7"/>
    </row>
    <row r="46" ht="23" customHeight="1" spans="1:4">
      <c r="A46" s="7">
        <v>44</v>
      </c>
      <c r="B46" s="8" t="str">
        <f t="shared" si="3"/>
        <v>20210006</v>
      </c>
      <c r="C46" s="8" t="str">
        <f>"韦方"</f>
        <v>韦方</v>
      </c>
      <c r="D46" s="7"/>
    </row>
    <row r="47" ht="23" customHeight="1" spans="1:4">
      <c r="A47" s="7">
        <v>45</v>
      </c>
      <c r="B47" s="8" t="str">
        <f t="shared" si="3"/>
        <v>20210006</v>
      </c>
      <c r="C47" s="8" t="str">
        <f>"高凡"</f>
        <v>高凡</v>
      </c>
      <c r="D47" s="7"/>
    </row>
    <row r="48" ht="23" customHeight="1" spans="1:4">
      <c r="A48" s="7">
        <v>46</v>
      </c>
      <c r="B48" s="8" t="str">
        <f t="shared" si="3"/>
        <v>20210006</v>
      </c>
      <c r="C48" s="8" t="str">
        <f>"周波"</f>
        <v>周波</v>
      </c>
      <c r="D48" s="7"/>
    </row>
    <row r="49" ht="23" customHeight="1" spans="1:4">
      <c r="A49" s="7">
        <v>47</v>
      </c>
      <c r="B49" s="8" t="str">
        <f t="shared" si="3"/>
        <v>20210006</v>
      </c>
      <c r="C49" s="8" t="str">
        <f>"余太翔"</f>
        <v>余太翔</v>
      </c>
      <c r="D49" s="7"/>
    </row>
    <row r="50" ht="23" customHeight="1" spans="1:4">
      <c r="A50" s="7">
        <v>48</v>
      </c>
      <c r="B50" s="8" t="str">
        <f t="shared" si="3"/>
        <v>20210006</v>
      </c>
      <c r="C50" s="8" t="str">
        <f>"李凯旋"</f>
        <v>李凯旋</v>
      </c>
      <c r="D50" s="7"/>
    </row>
    <row r="51" ht="23" customHeight="1" spans="1:4">
      <c r="A51" s="7">
        <v>49</v>
      </c>
      <c r="B51" s="8" t="str">
        <f t="shared" si="3"/>
        <v>20210006</v>
      </c>
      <c r="C51" s="8" t="str">
        <f>"吴涛"</f>
        <v>吴涛</v>
      </c>
      <c r="D51" s="7"/>
    </row>
    <row r="52" ht="23" customHeight="1" spans="1:4">
      <c r="A52" s="7">
        <v>50</v>
      </c>
      <c r="B52" s="8" t="str">
        <f t="shared" si="3"/>
        <v>20210006</v>
      </c>
      <c r="C52" s="8" t="str">
        <f>"阮志勇"</f>
        <v>阮志勇</v>
      </c>
      <c r="D52" s="7"/>
    </row>
    <row r="53" ht="23" customHeight="1" spans="1:4">
      <c r="A53" s="7">
        <v>51</v>
      </c>
      <c r="B53" s="8" t="str">
        <f>"20210006"</f>
        <v>20210006</v>
      </c>
      <c r="C53" s="8" t="str">
        <f>"梁泽文"</f>
        <v>梁泽文</v>
      </c>
      <c r="D53" s="9"/>
    </row>
    <row r="54" ht="23" customHeight="1" spans="1:4">
      <c r="A54" s="7">
        <v>52</v>
      </c>
      <c r="B54" s="8" t="str">
        <f>"20210010"</f>
        <v>20210010</v>
      </c>
      <c r="C54" s="8" t="str">
        <f>"梁皖洁"</f>
        <v>梁皖洁</v>
      </c>
      <c r="D54" s="9"/>
    </row>
    <row r="55" ht="23" customHeight="1" spans="1:4">
      <c r="A55" s="7">
        <v>53</v>
      </c>
      <c r="B55" s="8" t="str">
        <f>"20210010"</f>
        <v>20210010</v>
      </c>
      <c r="C55" s="8" t="str">
        <f>"刘茄柳"</f>
        <v>刘茄柳</v>
      </c>
      <c r="D55" s="9"/>
    </row>
    <row r="56" ht="23" customHeight="1" spans="1:4">
      <c r="A56" s="7">
        <v>54</v>
      </c>
      <c r="B56" s="8" t="str">
        <f>"20210010"</f>
        <v>20210010</v>
      </c>
      <c r="C56" s="8" t="str">
        <f>"张瑞瑞"</f>
        <v>张瑞瑞</v>
      </c>
      <c r="D56" s="9"/>
    </row>
  </sheetData>
  <mergeCells count="1">
    <mergeCell ref="A1:D1"/>
  </mergeCells>
  <pageMargins left="0.75" right="0.75" top="0.550694444444444" bottom="0.2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liang233</cp:lastModifiedBy>
  <dcterms:created xsi:type="dcterms:W3CDTF">2020-08-26T07:03:00Z</dcterms:created>
  <dcterms:modified xsi:type="dcterms:W3CDTF">2021-12-28T00:44:41Z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C0C9009B35184F6E8D51D0AE8A137488</vt:lpwstr>
  </property>
</Properties>
</file>