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<sst xmlns="http://schemas.openxmlformats.org/spreadsheetml/2006/main" count="104" uniqueCount="68">
  <si>
    <t>序号</t>
  </si>
  <si>
    <t>职位代码</t>
  </si>
  <si>
    <t>准考证号</t>
  </si>
  <si>
    <t>笔试成绩</t>
  </si>
  <si>
    <t>面试成绩</t>
  </si>
  <si>
    <t>总成绩</t>
  </si>
  <si>
    <t>20230201-管理(房产管理服务中心)</t>
  </si>
  <si>
    <t>20230202-专业技术(重点工程建设管理中心)</t>
  </si>
  <si>
    <t>20230203-专业技术(重点工程建设管理中心)</t>
  </si>
  <si>
    <t>20230204-管理(人大预算联网监督系统服务中心)</t>
  </si>
  <si>
    <t>20230205-管理(人大预算联网监督系统服务中心)</t>
  </si>
  <si>
    <t>20230206-管理(乡村振兴信息服务中心)</t>
  </si>
  <si>
    <t>20230207-管理(党风廉政教育中心)</t>
  </si>
  <si>
    <t>20230208-管理(志愿服务促进中心)</t>
  </si>
  <si>
    <t>20230209-管理(志愿服务促进中心)</t>
  </si>
  <si>
    <t>20230210-管理(应急管理综合行政执法大队)</t>
  </si>
  <si>
    <t>20230211-管理(应急管理综合行政执法大队)</t>
  </si>
  <si>
    <t>20230212-管理(政府发展研究中心)</t>
  </si>
  <si>
    <t>20230213-管理(中小企业服务中心)</t>
  </si>
  <si>
    <t>20230214-专业技术(中小企业服务中心)</t>
  </si>
  <si>
    <t>20230215-管理(县直机关党员教育服务中心)</t>
  </si>
  <si>
    <t>20230216-专业技术(社会福利院)</t>
  </si>
  <si>
    <t>20230217-专业技术(财政信息中心)</t>
  </si>
  <si>
    <t>20230218-专业技术(乡镇财政所)</t>
  </si>
  <si>
    <t>20230219-专业技术(乡镇财政所)</t>
  </si>
  <si>
    <t>20230220-专业技术(运河自然资源和规划所)</t>
  </si>
  <si>
    <t>20230221-专业技术(虹城自然资源和规划所)</t>
  </si>
  <si>
    <t>20230222-专业技术(泗水自然资源和规划所)</t>
  </si>
  <si>
    <t>20230223-管理(公路事业发展中心)</t>
  </si>
  <si>
    <t>20230224-管理(道路运输事业发展中心)</t>
  </si>
  <si>
    <t>20230225-管理(交通运输综合行政执法大队)</t>
  </si>
  <si>
    <t>20230226-管理(交通运输综合行政执法大队)</t>
  </si>
  <si>
    <t>20230227-管理(交通运输综合行政执法大队)</t>
  </si>
  <si>
    <t>20230228-专业技术(农业机械化技术推广中心)</t>
  </si>
  <si>
    <t>20230230-专业技术(水产站)</t>
  </si>
  <si>
    <t>20230231-专业技术(宿州市河道管理处泗县新汴河管理中心)</t>
  </si>
  <si>
    <t>20230232-专业技术(宿州市河道管理处泗县新汴河管理中心)</t>
  </si>
  <si>
    <t>20230233-管理(文化馆)</t>
  </si>
  <si>
    <t>20230234-专业技术(固定资产投资审计中心)</t>
  </si>
  <si>
    <t>20230235-专业技术(市场监管综合行政执法大队)</t>
  </si>
  <si>
    <t>20230236-专业技术(园林管理处)</t>
  </si>
  <si>
    <t>20230237-专业技术(环境卫生管理处)</t>
  </si>
  <si>
    <t>20230238-专业技术(环境卫生管理处)</t>
  </si>
  <si>
    <t>20230239-管理(城市管理综合执法大队)</t>
  </si>
  <si>
    <t>20230240-管理(城市管理综合执法大队)</t>
  </si>
  <si>
    <t>20230241-专业技术(邮政业发展中心)</t>
  </si>
  <si>
    <t>20230242-专业技术(疾病预防控制中心)</t>
  </si>
  <si>
    <t>20230243-专业技术(疾病预防控制中心)</t>
  </si>
  <si>
    <t>20230244-专业技术(妇幼保健计划生育服务中心)</t>
  </si>
  <si>
    <t>20230246-专业技术(草沟镇文化广播电视工作站)</t>
  </si>
  <si>
    <t>20230247-管理(黄圩镇文化广播电视工作站)</t>
  </si>
  <si>
    <t>20230248-专业技术(刘圩镇文化广播电视工作站)</t>
  </si>
  <si>
    <t>20230249-专业技术(大庄镇综合行政执法大队)</t>
  </si>
  <si>
    <t>20230250-管理(大庄镇社会事务中心)</t>
  </si>
  <si>
    <t>20230251-管理(大庄镇平安建设中心)</t>
  </si>
  <si>
    <t>20230252-管理(大庄镇村镇建设中心)</t>
  </si>
  <si>
    <t>20230253-专业技术(大庄镇财政所)</t>
  </si>
  <si>
    <t>20230254-管理(运河街道社会事务中心)</t>
  </si>
  <si>
    <t>20230255-管理(运河街道经济发展中心)</t>
  </si>
  <si>
    <t>20230256-管理(运河街道城市建设管理服务中心)</t>
  </si>
  <si>
    <t>20230257-管理(虹城街道经济发展中心)</t>
  </si>
  <si>
    <t>20230258-管理(虹城街道经济发展中心)</t>
  </si>
  <si>
    <t>20230259-专业技术(泗水街道社会事务中心)</t>
  </si>
  <si>
    <t>20230260-管理(泗水街道经济发展中心)</t>
  </si>
  <si>
    <t>20230261-专业技术(泗水街道经济发展中心)</t>
  </si>
  <si>
    <t>20230262-管理(泗水街道城市建设管理服务中心)</t>
  </si>
  <si>
    <t>20230263-专业技术(泗水街道城市建设管理服务中心)</t>
  </si>
  <si>
    <t>20230264-专业技术(泗水街道城市建设管理服务中心)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</si>
</sst>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"/>
  <sheetViews>
    <sheetView tabSelected="1" workbookViewId="0">
      <selection activeCell="K11" sqref="K11"/>
    </sheetView>
  </sheetViews>
  <sheetFormatPr defaultColWidth="9" defaultRowHeight="13.5" outlineLevelCol="5"/>
  <cols>
    <col min="1" max="1" width="7.375" customWidth="1"/>
    <col min="2" max="2" width="25.25" style="1" customWidth="1"/>
    <col min="3" max="3" width="13.875" customWidth="1"/>
    <col min="4" max="4" width="11.375" customWidth="1"/>
    <col min="5" max="5" width="11.625" customWidth="1"/>
    <col min="6" max="6" width="11" customWidth="1"/>
  </cols>
  <sheetData>
    <row r="1" ht="28" customHeight="1" spans="1:6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</row>
    <row r="2" ht="28.5" spans="1:6">
      <c r="A2" s="2">
        <v>1</v>
      </c>
      <c r="B2" s="4" t="s">
        <v>6</v>
      </c>
      <c r="C2" s="3" t="str">
        <f>"2305700307"</f>
        <v>2305700307</v>
      </c>
      <c r="D2" s="4">
        <v>75.6</v>
      </c>
      <c r="E2" s="4">
        <v>75.42</v>
      </c>
      <c r="F2" s="2">
        <v>75.51</v>
      </c>
    </row>
    <row r="3" ht="28.5" spans="1:6">
      <c r="A3" s="2">
        <v>2</v>
      </c>
      <c r="B3" s="4" t="s">
        <v>7</v>
      </c>
      <c r="C3" s="3" t="str">
        <f>"2305700629"</f>
        <v>2305700629</v>
      </c>
      <c r="D3" s="4">
        <v>74.9</v>
      </c>
      <c r="E3" s="4">
        <v>76.2</v>
      </c>
      <c r="F3" s="2">
        <v>75.55</v>
      </c>
    </row>
    <row r="4" ht="28.5" spans="1:6">
      <c r="A4" s="2">
        <v>3</v>
      </c>
      <c r="B4" s="4" t="s">
        <v>7</v>
      </c>
      <c r="C4" s="3" t="str">
        <f>"2305700715"</f>
        <v>2305700715</v>
      </c>
      <c r="D4" s="4">
        <v>70.4</v>
      </c>
      <c r="E4" s="4">
        <v>76.96</v>
      </c>
      <c r="F4" s="2">
        <v>73.68</v>
      </c>
    </row>
    <row r="5" ht="28.5" spans="1:6">
      <c r="A5" s="2">
        <v>4</v>
      </c>
      <c r="B5" s="4" t="s">
        <v>8</v>
      </c>
      <c r="C5" s="3" t="str">
        <f>"2305700723"</f>
        <v>2305700723</v>
      </c>
      <c r="D5" s="4">
        <v>73.6</v>
      </c>
      <c r="E5" s="4">
        <v>77.3</v>
      </c>
      <c r="F5" s="2">
        <v>75.45</v>
      </c>
    </row>
    <row r="6" ht="28.5" spans="1:6">
      <c r="A6" s="2">
        <v>5</v>
      </c>
      <c r="B6" s="4" t="s">
        <v>9</v>
      </c>
      <c r="C6" s="3" t="str">
        <f>"2305700909"</f>
        <v>2305700909</v>
      </c>
      <c r="D6" s="4">
        <v>76.5</v>
      </c>
      <c r="E6" s="4">
        <v>76.22</v>
      </c>
      <c r="F6" s="2">
        <v>76.36</v>
      </c>
    </row>
    <row r="7" ht="28.5" spans="1:6">
      <c r="A7" s="2">
        <v>6</v>
      </c>
      <c r="B7" s="4" t="s">
        <v>10</v>
      </c>
      <c r="C7" s="3" t="str">
        <f>"2305701124"</f>
        <v>2305701124</v>
      </c>
      <c r="D7" s="4">
        <v>75.5</v>
      </c>
      <c r="E7" s="4">
        <v>76.5</v>
      </c>
      <c r="F7" s="2">
        <v>76</v>
      </c>
    </row>
    <row r="8" ht="28.5" spans="1:6">
      <c r="A8" s="2">
        <v>7</v>
      </c>
      <c r="B8" s="4" t="s">
        <v>11</v>
      </c>
      <c r="C8" s="3" t="str">
        <f>"2305701423"</f>
        <v>2305701423</v>
      </c>
      <c r="D8" s="4">
        <v>83.7</v>
      </c>
      <c r="E8" s="4">
        <v>75.16</v>
      </c>
      <c r="F8" s="2">
        <v>79.43</v>
      </c>
    </row>
    <row r="9" ht="28.5" spans="1:6">
      <c r="A9" s="2">
        <v>8</v>
      </c>
      <c r="B9" s="4" t="s">
        <v>12</v>
      </c>
      <c r="C9" s="3" t="str">
        <f>"2305701506"</f>
        <v>2305701506</v>
      </c>
      <c r="D9" s="4">
        <v>74.3</v>
      </c>
      <c r="E9" s="4">
        <v>78.02</v>
      </c>
      <c r="F9" s="2">
        <v>76.16</v>
      </c>
    </row>
    <row r="10" ht="28.5" spans="1:6">
      <c r="A10" s="2">
        <v>9</v>
      </c>
      <c r="B10" s="4" t="s">
        <v>13</v>
      </c>
      <c r="C10" s="3" t="str">
        <f>"2305701823"</f>
        <v>2305701823</v>
      </c>
      <c r="D10" s="4">
        <v>77.1</v>
      </c>
      <c r="E10" s="4">
        <v>77.24</v>
      </c>
      <c r="F10" s="2">
        <v>77.17</v>
      </c>
    </row>
    <row r="11" ht="28.5" spans="1:6">
      <c r="A11" s="2">
        <v>10</v>
      </c>
      <c r="B11" s="4" t="s">
        <v>14</v>
      </c>
      <c r="C11" s="3" t="str">
        <f>"2305702006"</f>
        <v>2305702006</v>
      </c>
      <c r="D11" s="4">
        <v>73.5</v>
      </c>
      <c r="E11" s="4">
        <v>79.84</v>
      </c>
      <c r="F11" s="2">
        <v>76.67</v>
      </c>
    </row>
    <row r="12" ht="28.5" spans="1:6">
      <c r="A12" s="2">
        <v>11</v>
      </c>
      <c r="B12" s="4" t="s">
        <v>15</v>
      </c>
      <c r="C12" s="3" t="str">
        <f>"2305702130"</f>
        <v>2305702130</v>
      </c>
      <c r="D12" s="4">
        <v>70.5</v>
      </c>
      <c r="E12" s="4">
        <v>76.88</v>
      </c>
      <c r="F12" s="2">
        <v>73.69</v>
      </c>
    </row>
    <row r="13" ht="28.5" spans="1:6">
      <c r="A13" s="2">
        <v>12</v>
      </c>
      <c r="B13" s="4" t="s">
        <v>16</v>
      </c>
      <c r="C13" s="3" t="str">
        <f>"2305702301"</f>
        <v>2305702301</v>
      </c>
      <c r="D13" s="4">
        <v>67.5</v>
      </c>
      <c r="E13" s="4">
        <v>79.88</v>
      </c>
      <c r="F13" s="2">
        <v>73.69</v>
      </c>
    </row>
    <row r="14" ht="28.5" spans="1:6">
      <c r="A14" s="2">
        <v>13</v>
      </c>
      <c r="B14" s="4" t="s">
        <v>17</v>
      </c>
      <c r="C14" s="3" t="str">
        <f>"2305702310"</f>
        <v>2305702310</v>
      </c>
      <c r="D14" s="4">
        <v>74.9</v>
      </c>
      <c r="E14" s="4">
        <v>75.56</v>
      </c>
      <c r="F14" s="2">
        <v>75.23</v>
      </c>
    </row>
    <row r="15" ht="28.5" spans="1:6">
      <c r="A15" s="2">
        <v>14</v>
      </c>
      <c r="B15" s="4" t="s">
        <v>18</v>
      </c>
      <c r="C15" s="3" t="str">
        <f>"2305702624"</f>
        <v>2305702624</v>
      </c>
      <c r="D15" s="4">
        <v>70.9</v>
      </c>
      <c r="E15" s="4">
        <v>76.7</v>
      </c>
      <c r="F15" s="2">
        <v>73.8</v>
      </c>
    </row>
    <row r="16" ht="28.5" spans="1:6">
      <c r="A16" s="2">
        <v>15</v>
      </c>
      <c r="B16" s="4" t="s">
        <v>19</v>
      </c>
      <c r="C16" s="3" t="str">
        <f>"2305702908"</f>
        <v>2305702908</v>
      </c>
      <c r="D16" s="4">
        <v>79.6</v>
      </c>
      <c r="E16" s="4">
        <v>75.5</v>
      </c>
      <c r="F16" s="2">
        <v>77.55</v>
      </c>
    </row>
    <row r="17" ht="28.5" spans="1:6">
      <c r="A17" s="2">
        <v>16</v>
      </c>
      <c r="B17" s="4" t="s">
        <v>20</v>
      </c>
      <c r="C17" s="3" t="str">
        <f>"2305703113"</f>
        <v>2305703113</v>
      </c>
      <c r="D17" s="4">
        <v>69.1</v>
      </c>
      <c r="E17" s="4">
        <v>77.36</v>
      </c>
      <c r="F17" s="2">
        <v>73.23</v>
      </c>
    </row>
    <row r="18" ht="28.5" spans="1:6">
      <c r="A18" s="2">
        <v>17</v>
      </c>
      <c r="B18" s="4" t="s">
        <v>21</v>
      </c>
      <c r="C18" s="3" t="str">
        <f>"2305703412"</f>
        <v>2305703412</v>
      </c>
      <c r="D18" s="4">
        <v>69.6</v>
      </c>
      <c r="E18" s="4">
        <v>76.9</v>
      </c>
      <c r="F18" s="2">
        <v>73.25</v>
      </c>
    </row>
    <row r="19" ht="28.5" spans="1:6">
      <c r="A19" s="2">
        <v>18</v>
      </c>
      <c r="B19" s="4" t="s">
        <v>22</v>
      </c>
      <c r="C19" s="3" t="str">
        <f>"2305703715"</f>
        <v>2305703715</v>
      </c>
      <c r="D19" s="4">
        <v>74.7</v>
      </c>
      <c r="E19" s="4">
        <v>75.26</v>
      </c>
      <c r="F19" s="2">
        <v>74.98</v>
      </c>
    </row>
    <row r="20" ht="28.5" spans="1:6">
      <c r="A20" s="2">
        <v>19</v>
      </c>
      <c r="B20" s="4" t="s">
        <v>23</v>
      </c>
      <c r="C20" s="3" t="str">
        <f>"2305703916"</f>
        <v>2305703916</v>
      </c>
      <c r="D20" s="4">
        <v>79</v>
      </c>
      <c r="E20" s="4">
        <v>74.3</v>
      </c>
      <c r="F20" s="2">
        <v>76.65</v>
      </c>
    </row>
    <row r="21" ht="28.5" spans="1:6">
      <c r="A21" s="2">
        <v>20</v>
      </c>
      <c r="B21" s="4" t="s">
        <v>23</v>
      </c>
      <c r="C21" s="3" t="str">
        <f>"2305703807"</f>
        <v>2305703807</v>
      </c>
      <c r="D21" s="4">
        <v>72.6</v>
      </c>
      <c r="E21" s="4">
        <v>75.9</v>
      </c>
      <c r="F21" s="2">
        <v>74.25</v>
      </c>
    </row>
    <row r="22" ht="28.5" spans="1:6">
      <c r="A22" s="2">
        <v>21</v>
      </c>
      <c r="B22" s="4" t="s">
        <v>23</v>
      </c>
      <c r="C22" s="3" t="str">
        <f>"2305704103"</f>
        <v>2305704103</v>
      </c>
      <c r="D22" s="4">
        <v>70.5</v>
      </c>
      <c r="E22" s="4">
        <v>74.8</v>
      </c>
      <c r="F22" s="2">
        <v>72.65</v>
      </c>
    </row>
    <row r="23" ht="28.5" spans="1:6">
      <c r="A23" s="2">
        <v>22</v>
      </c>
      <c r="B23" s="4" t="s">
        <v>23</v>
      </c>
      <c r="C23" s="3" t="str">
        <f>"2305704021"</f>
        <v>2305704021</v>
      </c>
      <c r="D23" s="4">
        <v>70.3</v>
      </c>
      <c r="E23" s="4">
        <v>74.96</v>
      </c>
      <c r="F23" s="2">
        <v>72.63</v>
      </c>
    </row>
    <row r="24" ht="28.5" spans="1:6">
      <c r="A24" s="2">
        <v>23</v>
      </c>
      <c r="B24" s="4" t="s">
        <v>24</v>
      </c>
      <c r="C24" s="3" t="str">
        <f>"2305704215"</f>
        <v>2305704215</v>
      </c>
      <c r="D24" s="4">
        <v>76.6</v>
      </c>
      <c r="E24" s="4">
        <v>74.3</v>
      </c>
      <c r="F24" s="2">
        <v>75.45</v>
      </c>
    </row>
    <row r="25" ht="28.5" spans="1:6">
      <c r="A25" s="2">
        <v>24</v>
      </c>
      <c r="B25" s="4" t="s">
        <v>24</v>
      </c>
      <c r="C25" s="3" t="str">
        <f>"2305704309"</f>
        <v>2305704309</v>
      </c>
      <c r="D25" s="4">
        <v>72.9</v>
      </c>
      <c r="E25" s="4">
        <v>76.76</v>
      </c>
      <c r="F25" s="2">
        <v>74.83</v>
      </c>
    </row>
    <row r="26" ht="28.5" spans="1:6">
      <c r="A26" s="2">
        <v>25</v>
      </c>
      <c r="B26" s="4" t="s">
        <v>25</v>
      </c>
      <c r="C26" s="3" t="str">
        <f>"2305704415"</f>
        <v>2305704415</v>
      </c>
      <c r="D26" s="4">
        <v>66.5</v>
      </c>
      <c r="E26" s="4">
        <v>77.84</v>
      </c>
      <c r="F26" s="2">
        <v>72.17</v>
      </c>
    </row>
    <row r="27" ht="28.5" spans="1:6">
      <c r="A27" s="2">
        <v>26</v>
      </c>
      <c r="B27" s="4" t="s">
        <v>26</v>
      </c>
      <c r="C27" s="3" t="str">
        <f>"2305704527"</f>
        <v>2305704527</v>
      </c>
      <c r="D27" s="4">
        <v>74.9</v>
      </c>
      <c r="E27" s="4">
        <v>76.88</v>
      </c>
      <c r="F27" s="2">
        <v>75.89</v>
      </c>
    </row>
    <row r="28" ht="28.5" spans="1:6">
      <c r="A28" s="2">
        <v>27</v>
      </c>
      <c r="B28" s="4" t="s">
        <v>27</v>
      </c>
      <c r="C28" s="3" t="str">
        <f>"2305704715"</f>
        <v>2305704715</v>
      </c>
      <c r="D28" s="4">
        <v>72.6</v>
      </c>
      <c r="E28" s="4">
        <v>78.12</v>
      </c>
      <c r="F28" s="2">
        <v>75.36</v>
      </c>
    </row>
    <row r="29" ht="28.5" spans="1:6">
      <c r="A29" s="2">
        <v>28</v>
      </c>
      <c r="B29" s="4" t="s">
        <v>28</v>
      </c>
      <c r="C29" s="3" t="str">
        <f>"2305704722"</f>
        <v>2305704722</v>
      </c>
      <c r="D29" s="4">
        <v>77.5</v>
      </c>
      <c r="E29" s="4">
        <v>74.58</v>
      </c>
      <c r="F29" s="2">
        <v>76.04</v>
      </c>
    </row>
    <row r="30" ht="28.5" spans="1:6">
      <c r="A30" s="2">
        <v>29</v>
      </c>
      <c r="B30" s="4" t="s">
        <v>29</v>
      </c>
      <c r="C30" s="3" t="str">
        <f>"2305704820"</f>
        <v>2305704820</v>
      </c>
      <c r="D30" s="4">
        <v>60.7</v>
      </c>
      <c r="E30" s="4">
        <v>74.32</v>
      </c>
      <c r="F30" s="2">
        <v>67.51</v>
      </c>
    </row>
    <row r="31" ht="28.5" spans="1:6">
      <c r="A31" s="2">
        <v>30</v>
      </c>
      <c r="B31" s="4" t="s">
        <v>30</v>
      </c>
      <c r="C31" s="3" t="str">
        <f>"2305705102"</f>
        <v>2305705102</v>
      </c>
      <c r="D31" s="4">
        <v>76.4</v>
      </c>
      <c r="E31" s="4">
        <v>76.92</v>
      </c>
      <c r="F31" s="2">
        <v>76.66</v>
      </c>
    </row>
    <row r="32" ht="28.5" spans="1:6">
      <c r="A32" s="2">
        <v>31</v>
      </c>
      <c r="B32" s="4" t="s">
        <v>30</v>
      </c>
      <c r="C32" s="3" t="str">
        <f>"2305705015"</f>
        <v>2305705015</v>
      </c>
      <c r="D32" s="4">
        <v>73.4</v>
      </c>
      <c r="E32" s="4">
        <v>76.78</v>
      </c>
      <c r="F32" s="2">
        <v>75.09</v>
      </c>
    </row>
    <row r="33" ht="28.5" spans="1:6">
      <c r="A33" s="2">
        <v>32</v>
      </c>
      <c r="B33" s="4" t="s">
        <v>30</v>
      </c>
      <c r="C33" s="3" t="str">
        <f>"2305705003"</f>
        <v>2305705003</v>
      </c>
      <c r="D33" s="4">
        <v>70</v>
      </c>
      <c r="E33" s="4">
        <v>76.22</v>
      </c>
      <c r="F33" s="2">
        <v>73.11</v>
      </c>
    </row>
    <row r="34" ht="28.5" spans="1:6">
      <c r="A34" s="2">
        <v>33</v>
      </c>
      <c r="B34" s="4" t="s">
        <v>30</v>
      </c>
      <c r="C34" s="3" t="str">
        <f>"2305705115"</f>
        <v>2305705115</v>
      </c>
      <c r="D34" s="4">
        <v>69.6</v>
      </c>
      <c r="E34" s="4">
        <v>76.06</v>
      </c>
      <c r="F34" s="2">
        <v>72.83</v>
      </c>
    </row>
    <row r="35" ht="28.5" spans="1:6">
      <c r="A35" s="2">
        <v>34</v>
      </c>
      <c r="B35" s="4" t="s">
        <v>31</v>
      </c>
      <c r="C35" s="5" t="str">
        <f>"2305705410"</f>
        <v>2305705410</v>
      </c>
      <c r="D35" s="4">
        <v>81.1</v>
      </c>
      <c r="E35" s="4">
        <v>72.34</v>
      </c>
      <c r="F35" s="2">
        <v>76.72</v>
      </c>
    </row>
    <row r="36" ht="28.5" spans="1:6">
      <c r="A36" s="2">
        <v>35</v>
      </c>
      <c r="B36" s="4" t="s">
        <v>31</v>
      </c>
      <c r="C36" s="3" t="str">
        <f>"2305705413"</f>
        <v>2305705413</v>
      </c>
      <c r="D36" s="4">
        <v>70.4</v>
      </c>
      <c r="E36" s="4">
        <v>75.8</v>
      </c>
      <c r="F36" s="2">
        <v>73.1</v>
      </c>
    </row>
    <row r="37" ht="28.5" spans="1:6">
      <c r="A37" s="2">
        <v>36</v>
      </c>
      <c r="B37" s="4" t="s">
        <v>31</v>
      </c>
      <c r="C37" s="3" t="str">
        <f>"2305705219"</f>
        <v>2305705219</v>
      </c>
      <c r="D37" s="4">
        <v>69.4</v>
      </c>
      <c r="E37" s="4">
        <v>76.48</v>
      </c>
      <c r="F37" s="2">
        <v>72.94</v>
      </c>
    </row>
    <row r="38" ht="28.5" spans="1:6">
      <c r="A38" s="2">
        <v>37</v>
      </c>
      <c r="B38" s="4" t="s">
        <v>31</v>
      </c>
      <c r="C38" s="3" t="str">
        <f>"2305705203"</f>
        <v>2305705203</v>
      </c>
      <c r="D38" s="4">
        <v>70</v>
      </c>
      <c r="E38" s="4">
        <v>75.84</v>
      </c>
      <c r="F38" s="2">
        <v>72.92</v>
      </c>
    </row>
    <row r="39" ht="28.5" spans="1:6">
      <c r="A39" s="2">
        <v>38</v>
      </c>
      <c r="B39" s="4" t="s">
        <v>31</v>
      </c>
      <c r="C39" s="3" t="str">
        <f>"2305705325"</f>
        <v>2305705325</v>
      </c>
      <c r="D39" s="4">
        <v>68</v>
      </c>
      <c r="E39" s="4">
        <v>76.8</v>
      </c>
      <c r="F39" s="2">
        <v>72.4</v>
      </c>
    </row>
    <row r="40" ht="28.5" spans="1:6">
      <c r="A40" s="2">
        <v>39</v>
      </c>
      <c r="B40" s="4" t="s">
        <v>32</v>
      </c>
      <c r="C40" s="3" t="str">
        <f>"2305705506"</f>
        <v>2305705506</v>
      </c>
      <c r="D40" s="4">
        <v>71.7</v>
      </c>
      <c r="E40" s="4">
        <v>75.7</v>
      </c>
      <c r="F40" s="2">
        <v>73.7</v>
      </c>
    </row>
    <row r="41" ht="28.5" spans="1:6">
      <c r="A41" s="2">
        <v>40</v>
      </c>
      <c r="B41" s="4" t="s">
        <v>32</v>
      </c>
      <c r="C41" s="3" t="str">
        <f>"2305705503"</f>
        <v>2305705503</v>
      </c>
      <c r="D41" s="4">
        <v>68.8</v>
      </c>
      <c r="E41" s="4">
        <v>74.8</v>
      </c>
      <c r="F41" s="2">
        <v>71.8</v>
      </c>
    </row>
    <row r="42" ht="28.5" spans="1:6">
      <c r="A42" s="2">
        <v>41</v>
      </c>
      <c r="B42" s="4" t="s">
        <v>32</v>
      </c>
      <c r="C42" s="3" t="str">
        <f>"2305705510"</f>
        <v>2305705510</v>
      </c>
      <c r="D42" s="4">
        <v>63.1</v>
      </c>
      <c r="E42" s="4">
        <v>77.6</v>
      </c>
      <c r="F42" s="2">
        <v>70.35</v>
      </c>
    </row>
    <row r="43" ht="28.5" spans="1:6">
      <c r="A43" s="2">
        <v>42</v>
      </c>
      <c r="B43" s="4" t="s">
        <v>33</v>
      </c>
      <c r="C43" s="3" t="str">
        <f>"2305705516"</f>
        <v>2305705516</v>
      </c>
      <c r="D43" s="4">
        <v>68.3</v>
      </c>
      <c r="E43" s="4">
        <v>75.46</v>
      </c>
      <c r="F43" s="2">
        <v>71.88</v>
      </c>
    </row>
    <row r="44" ht="28.5" spans="1:6">
      <c r="A44" s="2">
        <v>43</v>
      </c>
      <c r="B44" s="4" t="s">
        <v>33</v>
      </c>
      <c r="C44" s="3" t="str">
        <f>"2305705512"</f>
        <v>2305705512</v>
      </c>
      <c r="D44" s="4">
        <v>61.7</v>
      </c>
      <c r="E44" s="4">
        <v>74.36</v>
      </c>
      <c r="F44" s="2">
        <v>68.03</v>
      </c>
    </row>
    <row r="45" ht="28.5" spans="1:6">
      <c r="A45" s="2">
        <v>44</v>
      </c>
      <c r="B45" s="4" t="s">
        <v>34</v>
      </c>
      <c r="C45" s="3" t="str">
        <f>"2305705608"</f>
        <v>2305705608</v>
      </c>
      <c r="D45" s="4">
        <v>77.8</v>
      </c>
      <c r="E45" s="4">
        <v>75.56</v>
      </c>
      <c r="F45" s="2">
        <v>76.68</v>
      </c>
    </row>
    <row r="46" ht="42.75" spans="1:6">
      <c r="A46" s="2">
        <v>45</v>
      </c>
      <c r="B46" s="4" t="s">
        <v>35</v>
      </c>
      <c r="C46" s="3" t="str">
        <f>"2305705705"</f>
        <v>2305705705</v>
      </c>
      <c r="D46" s="4">
        <v>63.8</v>
      </c>
      <c r="E46" s="4">
        <v>75.92</v>
      </c>
      <c r="F46" s="2">
        <v>69.86</v>
      </c>
    </row>
    <row r="47" ht="42.75" spans="1:6">
      <c r="A47" s="2">
        <v>46</v>
      </c>
      <c r="B47" s="4" t="s">
        <v>35</v>
      </c>
      <c r="C47" s="3" t="str">
        <f>"2305705710"</f>
        <v>2305705710</v>
      </c>
      <c r="D47" s="4">
        <v>59.8</v>
      </c>
      <c r="E47" s="4">
        <v>72.6</v>
      </c>
      <c r="F47" s="2">
        <v>66.2</v>
      </c>
    </row>
    <row r="48" ht="42.75" spans="1:6">
      <c r="A48" s="2">
        <v>47</v>
      </c>
      <c r="B48" s="4" t="s">
        <v>36</v>
      </c>
      <c r="C48" s="3" t="str">
        <f>"2305705720"</f>
        <v>2305705720</v>
      </c>
      <c r="D48" s="4">
        <v>75.4</v>
      </c>
      <c r="E48" s="4">
        <v>75.14</v>
      </c>
      <c r="F48" s="2">
        <v>75.27</v>
      </c>
    </row>
    <row r="49" ht="42.75" spans="1:6">
      <c r="A49" s="2">
        <v>48</v>
      </c>
      <c r="B49" s="4" t="s">
        <v>36</v>
      </c>
      <c r="C49" s="3" t="str">
        <f>"2305705902"</f>
        <v>2305705902</v>
      </c>
      <c r="D49" s="4">
        <v>76</v>
      </c>
      <c r="E49" s="4">
        <v>74.34</v>
      </c>
      <c r="F49" s="2">
        <v>75.17</v>
      </c>
    </row>
    <row r="50" ht="42.75" spans="1:6">
      <c r="A50" s="2">
        <v>49</v>
      </c>
      <c r="B50" s="4" t="s">
        <v>36</v>
      </c>
      <c r="C50" s="3" t="str">
        <f>"2305705924"</f>
        <v>2305705924</v>
      </c>
      <c r="D50" s="4">
        <v>71.5</v>
      </c>
      <c r="E50" s="4">
        <v>77.38</v>
      </c>
      <c r="F50" s="2">
        <v>74.44</v>
      </c>
    </row>
    <row r="51" ht="14.25" spans="1:6">
      <c r="A51" s="2">
        <v>50</v>
      </c>
      <c r="B51" s="4" t="s">
        <v>37</v>
      </c>
      <c r="C51" s="3" t="str">
        <f>"2305706109"</f>
        <v>2305706109</v>
      </c>
      <c r="D51" s="4">
        <v>79.4</v>
      </c>
      <c r="E51" s="4">
        <v>78.32</v>
      </c>
      <c r="F51" s="2">
        <v>78.86</v>
      </c>
    </row>
    <row r="52" ht="28.5" spans="1:6">
      <c r="A52" s="2">
        <v>51</v>
      </c>
      <c r="B52" s="4" t="s">
        <v>38</v>
      </c>
      <c r="C52" s="3" t="str">
        <f>"2305706211"</f>
        <v>2305706211</v>
      </c>
      <c r="D52" s="4">
        <v>73.5</v>
      </c>
      <c r="E52" s="4">
        <v>77.4</v>
      </c>
      <c r="F52" s="2">
        <v>75.45</v>
      </c>
    </row>
    <row r="53" ht="28.5" spans="1:6">
      <c r="A53" s="2">
        <v>52</v>
      </c>
      <c r="B53" s="4" t="s">
        <v>39</v>
      </c>
      <c r="C53" s="3" t="str">
        <f>"2305706225"</f>
        <v>2305706225</v>
      </c>
      <c r="D53" s="4">
        <v>71.6</v>
      </c>
      <c r="E53" s="4">
        <v>78.08</v>
      </c>
      <c r="F53" s="2">
        <v>74.84</v>
      </c>
    </row>
    <row r="54" ht="28.5" spans="1:6">
      <c r="A54" s="2">
        <v>53</v>
      </c>
      <c r="B54" s="4" t="s">
        <v>40</v>
      </c>
      <c r="C54" s="3" t="str">
        <f>"2305706402"</f>
        <v>2305706402</v>
      </c>
      <c r="D54" s="4">
        <v>68</v>
      </c>
      <c r="E54" s="4">
        <v>76.74</v>
      </c>
      <c r="F54" s="2">
        <v>72.37</v>
      </c>
    </row>
    <row r="55" ht="28.5" spans="1:6">
      <c r="A55" s="2">
        <v>54</v>
      </c>
      <c r="B55" s="4" t="s">
        <v>41</v>
      </c>
      <c r="C55" s="3" t="str">
        <f>"2305706505"</f>
        <v>2305706505</v>
      </c>
      <c r="D55" s="4">
        <v>77.1</v>
      </c>
      <c r="E55" s="4">
        <v>75.52</v>
      </c>
      <c r="F55" s="2">
        <v>76.31</v>
      </c>
    </row>
    <row r="56" ht="28.5" spans="1:6">
      <c r="A56" s="2">
        <v>55</v>
      </c>
      <c r="B56" s="4" t="s">
        <v>42</v>
      </c>
      <c r="C56" s="3" t="str">
        <f>"2305706626"</f>
        <v>2305706626</v>
      </c>
      <c r="D56" s="4">
        <v>74.4</v>
      </c>
      <c r="E56" s="4">
        <v>77.84</v>
      </c>
      <c r="F56" s="2">
        <v>76.12</v>
      </c>
    </row>
    <row r="57" ht="28.5" spans="1:6">
      <c r="A57" s="2">
        <v>56</v>
      </c>
      <c r="B57" s="4" t="s">
        <v>43</v>
      </c>
      <c r="C57" s="3" t="str">
        <f>"2305706917"</f>
        <v>2305706917</v>
      </c>
      <c r="D57" s="4">
        <v>70.4</v>
      </c>
      <c r="E57" s="4">
        <v>78.98</v>
      </c>
      <c r="F57" s="2">
        <v>74.69</v>
      </c>
    </row>
    <row r="58" ht="28.5" spans="1:6">
      <c r="A58" s="2">
        <v>57</v>
      </c>
      <c r="B58" s="4" t="s">
        <v>44</v>
      </c>
      <c r="C58" s="3" t="str">
        <f>"2305706925"</f>
        <v>2305706925</v>
      </c>
      <c r="D58" s="4">
        <v>74.1</v>
      </c>
      <c r="E58" s="4">
        <v>76.5</v>
      </c>
      <c r="F58" s="2">
        <v>75.3</v>
      </c>
    </row>
    <row r="59" ht="28.5" spans="1:6">
      <c r="A59" s="2">
        <v>58</v>
      </c>
      <c r="B59" s="4" t="s">
        <v>45</v>
      </c>
      <c r="C59" s="3" t="str">
        <f>"2305707620"</f>
        <v>2305707620</v>
      </c>
      <c r="D59" s="4">
        <v>73.5</v>
      </c>
      <c r="E59" s="4">
        <v>78.62</v>
      </c>
      <c r="F59" s="2">
        <v>76.06</v>
      </c>
    </row>
    <row r="60" ht="28.5" spans="1:6">
      <c r="A60" s="2">
        <v>59</v>
      </c>
      <c r="B60" s="4" t="s">
        <v>45</v>
      </c>
      <c r="C60" s="3" t="str">
        <f>"2305707806"</f>
        <v>2305707806</v>
      </c>
      <c r="D60" s="4">
        <v>71</v>
      </c>
      <c r="E60" s="4">
        <v>76.18</v>
      </c>
      <c r="F60" s="2">
        <v>73.59</v>
      </c>
    </row>
    <row r="61" ht="28.5" spans="1:6">
      <c r="A61" s="2">
        <v>60</v>
      </c>
      <c r="B61" s="4" t="s">
        <v>46</v>
      </c>
      <c r="C61" s="3" t="str">
        <f>"2305707828"</f>
        <v>2305707828</v>
      </c>
      <c r="D61" s="4">
        <v>66.5</v>
      </c>
      <c r="E61" s="4">
        <v>75.84</v>
      </c>
      <c r="F61" s="2">
        <v>71.17</v>
      </c>
    </row>
    <row r="62" ht="28.5" spans="1:6">
      <c r="A62" s="2">
        <v>61</v>
      </c>
      <c r="B62" s="4" t="s">
        <v>46</v>
      </c>
      <c r="C62" s="3" t="str">
        <f>"2305707903"</f>
        <v>2305707903</v>
      </c>
      <c r="D62" s="4">
        <v>62</v>
      </c>
      <c r="E62" s="4">
        <v>76.1</v>
      </c>
      <c r="F62" s="2">
        <v>69.05</v>
      </c>
    </row>
    <row r="63" ht="28.5" spans="1:6">
      <c r="A63" s="2">
        <v>62</v>
      </c>
      <c r="B63" s="4" t="s">
        <v>46</v>
      </c>
      <c r="C63" s="3" t="str">
        <f>"2305707820"</f>
        <v>2305707820</v>
      </c>
      <c r="D63" s="4">
        <v>59.2</v>
      </c>
      <c r="E63" s="4">
        <v>76.08</v>
      </c>
      <c r="F63" s="2">
        <v>67.64</v>
      </c>
    </row>
    <row r="64" ht="28.5" spans="1:6">
      <c r="A64" s="2">
        <v>63</v>
      </c>
      <c r="B64" s="4" t="s">
        <v>46</v>
      </c>
      <c r="C64" s="3" t="str">
        <f>"2305707909"</f>
        <v>2305707909</v>
      </c>
      <c r="D64" s="4">
        <v>58.5</v>
      </c>
      <c r="E64" s="4">
        <v>75.6</v>
      </c>
      <c r="F64" s="2">
        <v>67.05</v>
      </c>
    </row>
    <row r="65" ht="28.5" spans="1:6">
      <c r="A65" s="2">
        <v>64</v>
      </c>
      <c r="B65" s="4" t="s">
        <v>46</v>
      </c>
      <c r="C65" s="3" t="str">
        <f>"2305707902"</f>
        <v>2305707902</v>
      </c>
      <c r="D65" s="4">
        <v>59.4</v>
      </c>
      <c r="E65" s="4">
        <v>74.4</v>
      </c>
      <c r="F65" s="2">
        <v>66.9</v>
      </c>
    </row>
    <row r="66" ht="28.5" spans="1:6">
      <c r="A66" s="2">
        <v>65</v>
      </c>
      <c r="B66" s="4" t="s">
        <v>46</v>
      </c>
      <c r="C66" s="3" t="str">
        <f>"2305707818"</f>
        <v>2305707818</v>
      </c>
      <c r="D66" s="4">
        <v>57</v>
      </c>
      <c r="E66" s="4">
        <v>76.62</v>
      </c>
      <c r="F66" s="2">
        <v>66.81</v>
      </c>
    </row>
    <row r="67" ht="28.5" spans="1:6">
      <c r="A67" s="2">
        <v>66</v>
      </c>
      <c r="B67" s="4" t="s">
        <v>46</v>
      </c>
      <c r="C67" s="3" t="str">
        <f>"2305707901"</f>
        <v>2305707901</v>
      </c>
      <c r="D67" s="4">
        <v>56.6</v>
      </c>
      <c r="E67" s="4">
        <v>76.84</v>
      </c>
      <c r="F67" s="2">
        <v>66.72</v>
      </c>
    </row>
    <row r="68" ht="28.5" spans="1:6">
      <c r="A68" s="2">
        <v>67</v>
      </c>
      <c r="B68" s="4" t="s">
        <v>46</v>
      </c>
      <c r="C68" s="3" t="str">
        <f>"2305707907"</f>
        <v>2305707907</v>
      </c>
      <c r="D68" s="4">
        <v>56.2</v>
      </c>
      <c r="E68" s="4">
        <v>75.12</v>
      </c>
      <c r="F68" s="2">
        <v>65.66</v>
      </c>
    </row>
    <row r="69" ht="28.5" spans="1:6">
      <c r="A69" s="2">
        <v>68</v>
      </c>
      <c r="B69" s="4" t="s">
        <v>46</v>
      </c>
      <c r="C69" s="3" t="str">
        <f>"2305707825"</f>
        <v>2305707825</v>
      </c>
      <c r="D69" s="4">
        <v>55.5</v>
      </c>
      <c r="E69" s="4">
        <v>72.8</v>
      </c>
      <c r="F69" s="2">
        <v>64.15</v>
      </c>
    </row>
    <row r="70" ht="28.5" spans="1:6">
      <c r="A70" s="2">
        <v>69</v>
      </c>
      <c r="B70" s="4" t="s">
        <v>47</v>
      </c>
      <c r="C70" s="3" t="str">
        <f>"2305707914"</f>
        <v>2305707914</v>
      </c>
      <c r="D70" s="4">
        <v>62</v>
      </c>
      <c r="E70" s="4">
        <v>75.62</v>
      </c>
      <c r="F70" s="2">
        <v>68.81</v>
      </c>
    </row>
    <row r="71" ht="28.5" spans="1:6">
      <c r="A71" s="2">
        <v>70</v>
      </c>
      <c r="B71" s="4" t="s">
        <v>47</v>
      </c>
      <c r="C71" s="3" t="str">
        <f>"2305708107"</f>
        <v>2305708107</v>
      </c>
      <c r="D71" s="4">
        <v>62.3</v>
      </c>
      <c r="E71" s="4">
        <v>73.9</v>
      </c>
      <c r="F71" s="2">
        <v>68.1</v>
      </c>
    </row>
    <row r="72" ht="28.5" spans="1:6">
      <c r="A72" s="2">
        <v>71</v>
      </c>
      <c r="B72" s="4" t="s">
        <v>47</v>
      </c>
      <c r="C72" s="3" t="str">
        <f>"2305708304"</f>
        <v>2305708304</v>
      </c>
      <c r="D72" s="4">
        <v>62.7</v>
      </c>
      <c r="E72" s="4">
        <v>73.3</v>
      </c>
      <c r="F72" s="2">
        <v>68</v>
      </c>
    </row>
    <row r="73" ht="28.5" spans="1:6">
      <c r="A73" s="2">
        <v>72</v>
      </c>
      <c r="B73" s="4" t="s">
        <v>47</v>
      </c>
      <c r="C73" s="3" t="str">
        <f>"2305708113"</f>
        <v>2305708113</v>
      </c>
      <c r="D73" s="4">
        <v>61.1</v>
      </c>
      <c r="E73" s="4">
        <v>73.3</v>
      </c>
      <c r="F73" s="2">
        <v>67.2</v>
      </c>
    </row>
    <row r="74" ht="28.5" spans="1:6">
      <c r="A74" s="2">
        <v>73</v>
      </c>
      <c r="B74" s="4" t="s">
        <v>47</v>
      </c>
      <c r="C74" s="3" t="str">
        <f>"2305708202"</f>
        <v>2305708202</v>
      </c>
      <c r="D74" s="4">
        <v>55.8</v>
      </c>
      <c r="E74" s="4">
        <v>77.7</v>
      </c>
      <c r="F74" s="2">
        <v>66.75</v>
      </c>
    </row>
    <row r="75" ht="28.5" spans="1:6">
      <c r="A75" s="2">
        <v>74</v>
      </c>
      <c r="B75" s="4" t="s">
        <v>48</v>
      </c>
      <c r="C75" s="3" t="str">
        <f>"2305708310"</f>
        <v>2305708310</v>
      </c>
      <c r="D75" s="4">
        <v>70.8</v>
      </c>
      <c r="E75" s="4">
        <v>75.26</v>
      </c>
      <c r="F75" s="2">
        <v>73.03</v>
      </c>
    </row>
    <row r="76" ht="28.5" spans="1:6">
      <c r="A76" s="2">
        <v>75</v>
      </c>
      <c r="B76" s="4" t="s">
        <v>49</v>
      </c>
      <c r="C76" s="3" t="str">
        <f>"2305708802"</f>
        <v>2305708802</v>
      </c>
      <c r="D76" s="4">
        <v>76.5</v>
      </c>
      <c r="E76" s="4">
        <v>76.1</v>
      </c>
      <c r="F76" s="2">
        <v>76.3</v>
      </c>
    </row>
    <row r="77" ht="28.5" spans="1:6">
      <c r="A77" s="2">
        <v>76</v>
      </c>
      <c r="B77" s="4" t="s">
        <v>50</v>
      </c>
      <c r="C77" s="3" t="str">
        <f>"2305709121"</f>
        <v>2305709121</v>
      </c>
      <c r="D77" s="4">
        <v>76.7</v>
      </c>
      <c r="E77" s="4">
        <v>73.1</v>
      </c>
      <c r="F77" s="2">
        <v>74.9</v>
      </c>
    </row>
    <row r="78" ht="28.5" spans="1:6">
      <c r="A78" s="2">
        <v>77</v>
      </c>
      <c r="B78" s="4" t="s">
        <v>51</v>
      </c>
      <c r="C78" s="3" t="str">
        <f>"2305709511"</f>
        <v>2305709511</v>
      </c>
      <c r="D78" s="4">
        <v>68</v>
      </c>
      <c r="E78" s="4">
        <v>76.06</v>
      </c>
      <c r="F78" s="2">
        <v>72.03</v>
      </c>
    </row>
    <row r="79" ht="28.5" spans="1:6">
      <c r="A79" s="2">
        <v>78</v>
      </c>
      <c r="B79" s="4" t="s">
        <v>52</v>
      </c>
      <c r="C79" s="3" t="str">
        <f>"2305709918"</f>
        <v>2305709918</v>
      </c>
      <c r="D79" s="4">
        <v>74.6</v>
      </c>
      <c r="E79" s="4">
        <v>75.4</v>
      </c>
      <c r="F79" s="2">
        <v>75</v>
      </c>
    </row>
    <row r="80" ht="28.5" spans="1:6">
      <c r="A80" s="2">
        <v>79</v>
      </c>
      <c r="B80" s="4" t="s">
        <v>52</v>
      </c>
      <c r="C80" s="3" t="str">
        <f>"2305710024"</f>
        <v>2305710024</v>
      </c>
      <c r="D80" s="4">
        <v>70.1</v>
      </c>
      <c r="E80" s="4">
        <v>77.4</v>
      </c>
      <c r="F80" s="2">
        <v>73.75</v>
      </c>
    </row>
    <row r="81" ht="28.5" spans="1:6">
      <c r="A81" s="2">
        <v>80</v>
      </c>
      <c r="B81" s="4" t="s">
        <v>52</v>
      </c>
      <c r="C81" s="3" t="str">
        <f>"2305710104"</f>
        <v>2305710104</v>
      </c>
      <c r="D81" s="4">
        <v>68.5</v>
      </c>
      <c r="E81" s="4">
        <v>77.08</v>
      </c>
      <c r="F81" s="2">
        <v>72.79</v>
      </c>
    </row>
    <row r="82" ht="28.5" spans="1:6">
      <c r="A82" s="2">
        <v>81</v>
      </c>
      <c r="B82" s="4" t="s">
        <v>53</v>
      </c>
      <c r="C82" s="3" t="str">
        <f>"2305710309"</f>
        <v>2305710309</v>
      </c>
      <c r="D82" s="4">
        <v>74.8</v>
      </c>
      <c r="E82" s="4">
        <v>76.76</v>
      </c>
      <c r="F82" s="2">
        <v>75.78</v>
      </c>
    </row>
    <row r="83" ht="28.5" spans="1:6">
      <c r="A83" s="2">
        <v>82</v>
      </c>
      <c r="B83" s="4" t="s">
        <v>54</v>
      </c>
      <c r="C83" s="3" t="str">
        <f>"2305710409"</f>
        <v>2305710409</v>
      </c>
      <c r="D83" s="4">
        <v>72.9</v>
      </c>
      <c r="E83" s="4">
        <v>75.92</v>
      </c>
      <c r="F83" s="2">
        <v>74.41</v>
      </c>
    </row>
    <row r="84" ht="28.5" spans="1:6">
      <c r="A84" s="2">
        <v>83</v>
      </c>
      <c r="B84" s="4" t="s">
        <v>55</v>
      </c>
      <c r="C84" s="3" t="str">
        <f>"2305710823"</f>
        <v>2305710823</v>
      </c>
      <c r="D84" s="4">
        <v>73.5</v>
      </c>
      <c r="E84" s="4">
        <v>77.64</v>
      </c>
      <c r="F84" s="2">
        <v>75.57</v>
      </c>
    </row>
    <row r="85" ht="28.5" spans="1:6">
      <c r="A85" s="2">
        <v>84</v>
      </c>
      <c r="B85" s="4" t="s">
        <v>55</v>
      </c>
      <c r="C85" s="3" t="str">
        <f>"2305710909"</f>
        <v>2305710909</v>
      </c>
      <c r="D85" s="4">
        <v>73.4</v>
      </c>
      <c r="E85" s="4">
        <v>77.56</v>
      </c>
      <c r="F85" s="2">
        <v>75.48</v>
      </c>
    </row>
    <row r="86" ht="28.5" spans="1:6">
      <c r="A86" s="2">
        <v>85</v>
      </c>
      <c r="B86" s="4" t="s">
        <v>56</v>
      </c>
      <c r="C86" s="3" t="str">
        <f>"2305711010"</f>
        <v>2305711010</v>
      </c>
      <c r="D86" s="4">
        <v>73.3</v>
      </c>
      <c r="E86" s="4">
        <v>76.08</v>
      </c>
      <c r="F86" s="2">
        <v>74.69</v>
      </c>
    </row>
    <row r="87" ht="28.5" spans="1:6">
      <c r="A87" s="2">
        <v>86</v>
      </c>
      <c r="B87" s="4" t="s">
        <v>57</v>
      </c>
      <c r="C87" s="3" t="str">
        <f>"2305712006"</f>
        <v>2305712006</v>
      </c>
      <c r="D87" s="4">
        <v>75</v>
      </c>
      <c r="E87" s="4">
        <v>77.7</v>
      </c>
      <c r="F87" s="2">
        <v>76.35</v>
      </c>
    </row>
    <row r="88" ht="28.5" spans="1:6">
      <c r="A88" s="2">
        <v>87</v>
      </c>
      <c r="B88" s="4" t="s">
        <v>57</v>
      </c>
      <c r="C88" s="3" t="str">
        <f>"2305712328"</f>
        <v>2305712328</v>
      </c>
      <c r="D88" s="4">
        <v>76.9</v>
      </c>
      <c r="E88" s="4">
        <v>75.08</v>
      </c>
      <c r="F88" s="2">
        <v>75.99</v>
      </c>
    </row>
    <row r="89" ht="28.5" spans="1:6">
      <c r="A89" s="2">
        <v>88</v>
      </c>
      <c r="B89" s="4" t="s">
        <v>58</v>
      </c>
      <c r="C89" s="3" t="str">
        <f>"2305712708"</f>
        <v>2305712708</v>
      </c>
      <c r="D89" s="4">
        <v>71.3</v>
      </c>
      <c r="E89" s="4">
        <v>74.6</v>
      </c>
      <c r="F89" s="2">
        <v>72.95</v>
      </c>
    </row>
    <row r="90" ht="28.5" spans="1:6">
      <c r="A90" s="2">
        <v>89</v>
      </c>
      <c r="B90" s="4" t="s">
        <v>59</v>
      </c>
      <c r="C90" s="3" t="str">
        <f>"2305713811"</f>
        <v>2305713811</v>
      </c>
      <c r="D90" s="4">
        <v>70.3</v>
      </c>
      <c r="E90" s="4">
        <v>76.06</v>
      </c>
      <c r="F90" s="2">
        <v>73.18</v>
      </c>
    </row>
    <row r="91" ht="28.5" spans="1:6">
      <c r="A91" s="2">
        <v>90</v>
      </c>
      <c r="B91" s="4" t="s">
        <v>60</v>
      </c>
      <c r="C91" s="3" t="str">
        <f>"2305714605"</f>
        <v>2305714605</v>
      </c>
      <c r="D91" s="4">
        <v>71.9</v>
      </c>
      <c r="E91" s="4">
        <v>77.66</v>
      </c>
      <c r="F91" s="2">
        <v>74.78</v>
      </c>
    </row>
    <row r="92" ht="28.5" spans="1:6">
      <c r="A92" s="2">
        <v>91</v>
      </c>
      <c r="B92" s="4" t="s">
        <v>61</v>
      </c>
      <c r="C92" s="3" t="str">
        <f>"2305714724"</f>
        <v>2305714724</v>
      </c>
      <c r="D92" s="4">
        <v>75.4</v>
      </c>
      <c r="E92" s="4">
        <v>78.74</v>
      </c>
      <c r="F92" s="2">
        <v>77.07</v>
      </c>
    </row>
    <row r="93" ht="28.5" spans="1:6">
      <c r="A93" s="2">
        <v>92</v>
      </c>
      <c r="B93" s="4" t="s">
        <v>62</v>
      </c>
      <c r="C93" s="3" t="str">
        <f>"2305715123"</f>
        <v>2305715123</v>
      </c>
      <c r="D93" s="4">
        <v>67</v>
      </c>
      <c r="E93" s="4">
        <v>76.18</v>
      </c>
      <c r="F93" s="2">
        <v>71.59</v>
      </c>
    </row>
    <row r="94" ht="28.5" spans="1:6">
      <c r="A94" s="2">
        <v>93</v>
      </c>
      <c r="B94" s="4" t="s">
        <v>63</v>
      </c>
      <c r="C94" s="3" t="str">
        <f>"2305715326"</f>
        <v>2305715326</v>
      </c>
      <c r="D94" s="4">
        <v>75.1</v>
      </c>
      <c r="E94" s="4">
        <v>76.38</v>
      </c>
      <c r="F94" s="2">
        <v>75.74</v>
      </c>
    </row>
    <row r="95" ht="28.5" spans="1:6">
      <c r="A95" s="2">
        <v>94</v>
      </c>
      <c r="B95" s="4" t="s">
        <v>64</v>
      </c>
      <c r="C95" s="3" t="str">
        <f>"2305715603"</f>
        <v>2305715603</v>
      </c>
      <c r="D95" s="4">
        <v>73.8</v>
      </c>
      <c r="E95" s="4">
        <v>77.78</v>
      </c>
      <c r="F95" s="2">
        <v>75.79</v>
      </c>
    </row>
    <row r="96" ht="28.5" spans="1:6">
      <c r="A96" s="2">
        <v>95</v>
      </c>
      <c r="B96" s="4" t="s">
        <v>64</v>
      </c>
      <c r="C96" s="3" t="str">
        <f>"2305715703"</f>
        <v>2305715703</v>
      </c>
      <c r="D96" s="4">
        <v>69.5</v>
      </c>
      <c r="E96" s="4">
        <v>78</v>
      </c>
      <c r="F96" s="2">
        <v>73.75</v>
      </c>
    </row>
    <row r="97" ht="28.5" spans="1:6">
      <c r="A97" s="2">
        <v>96</v>
      </c>
      <c r="B97" s="4" t="s">
        <v>65</v>
      </c>
      <c r="C97" s="3" t="str">
        <f>"2305715820"</f>
        <v>2305715820</v>
      </c>
      <c r="D97" s="4">
        <v>70.4</v>
      </c>
      <c r="E97" s="4">
        <v>77.12</v>
      </c>
      <c r="F97" s="2">
        <v>73.76</v>
      </c>
    </row>
    <row r="98" ht="28.5" spans="1:6">
      <c r="A98" s="2">
        <v>97</v>
      </c>
      <c r="B98" s="4" t="s">
        <v>66</v>
      </c>
      <c r="C98" s="3" t="str">
        <f>"2305715918"</f>
        <v>2305715918</v>
      </c>
      <c r="D98" s="4">
        <v>71.7</v>
      </c>
      <c r="E98" s="4">
        <v>75.42</v>
      </c>
      <c r="F98" s="2">
        <v>73.56</v>
      </c>
    </row>
    <row r="99" ht="28.5" spans="1:6">
      <c r="A99" s="2">
        <v>98</v>
      </c>
      <c r="B99" s="4" t="s">
        <v>67</v>
      </c>
      <c r="C99" s="3" t="str">
        <f>"2305716322"</f>
        <v>2305716322</v>
      </c>
      <c r="D99" s="4">
        <v>69.8</v>
      </c>
      <c r="E99" s="4">
        <v>78.72</v>
      </c>
      <c r="F99" s="2">
        <v>74.26</v>
      </c>
    </row>
  </sheetData>
  <pageMargins left="0.357638888888889" right="0.357638888888889" top="0.60625" bottom="0.60625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笑笑</cp:lastModifiedBy>
  <dcterms:created xsi:type="dcterms:W3CDTF">2021-09-13T08:00:00Z</dcterms:created>
  <dcterms:modified xsi:type="dcterms:W3CDTF">2023-07-05T02:35:57Z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B07EF6A21591490080B311089A2D01E9</vt:lpwstr>
  </property>
  <property fmtid="{D5CDD505-2E9C-101B-9397-08002B2CF9AE}" pid="3" name="KSOProductBuildVer">
    <vt:lpwstr>2052-11.1.0.14309</vt:lpwstr>
  </property>
</Properties>
</file>