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<sst xmlns="http://schemas.openxmlformats.org/spreadsheetml/2006/main" count="595" uniqueCount="119">
  <si>
    <t>特困人员救助供养资金发放花名册（2023年08月04日）</t>
  </si>
  <si>
    <t>序号</t>
  </si>
  <si>
    <t>县区名称</t>
  </si>
  <si>
    <t>乡镇名称</t>
  </si>
  <si>
    <t>村名称</t>
  </si>
  <si>
    <t>户主姓名</t>
  </si>
  <si>
    <t>家庭人口数</t>
  </si>
  <si>
    <t>保障人口数</t>
  </si>
  <si>
    <t>家庭对象类别</t>
  </si>
  <si>
    <t>保障金额</t>
  </si>
  <si>
    <t>保障原因</t>
  </si>
  <si>
    <t>是否贫困户</t>
  </si>
  <si>
    <t>泗县</t>
  </si>
  <si>
    <t>泗城镇</t>
  </si>
  <si>
    <t>赵庄村委会</t>
  </si>
  <si>
    <t>时*玉</t>
  </si>
  <si>
    <t>农村特困人员分散供养</t>
  </si>
  <si>
    <t>否</t>
  </si>
  <si>
    <t>三湾社区</t>
  </si>
  <si>
    <t>韩*俭</t>
  </si>
  <si>
    <t>杨*英</t>
  </si>
  <si>
    <t>关庙村委会</t>
  </si>
  <si>
    <t>张*明</t>
  </si>
  <si>
    <t>胡陈村委会</t>
  </si>
  <si>
    <t>刘*华</t>
  </si>
  <si>
    <t>大周村委会</t>
  </si>
  <si>
    <t>时*坤</t>
  </si>
  <si>
    <t>时*飞</t>
  </si>
  <si>
    <t>大吴村委会</t>
  </si>
  <si>
    <t>周*</t>
  </si>
  <si>
    <t>王*礼</t>
  </si>
  <si>
    <t>韩*平</t>
  </si>
  <si>
    <t>是</t>
  </si>
  <si>
    <t>陆*田</t>
  </si>
  <si>
    <t>陆*祥</t>
  </si>
  <si>
    <t>张*勇</t>
  </si>
  <si>
    <t>孙*连</t>
  </si>
  <si>
    <t>陈*余</t>
  </si>
  <si>
    <t>涂*金</t>
  </si>
  <si>
    <t>高*金</t>
  </si>
  <si>
    <t>张*</t>
  </si>
  <si>
    <t>农村特困人员集中供养</t>
  </si>
  <si>
    <t>曹*周</t>
  </si>
  <si>
    <t>高*仕</t>
  </si>
  <si>
    <t>孙*禄</t>
  </si>
  <si>
    <t>韩*付</t>
  </si>
  <si>
    <t>张*建</t>
  </si>
  <si>
    <t>刘*</t>
  </si>
  <si>
    <t>三无人员</t>
  </si>
  <si>
    <t>孙*美</t>
  </si>
  <si>
    <t>王*金</t>
  </si>
  <si>
    <t>孙*</t>
  </si>
  <si>
    <t>曹*</t>
  </si>
  <si>
    <t>周*芝</t>
  </si>
  <si>
    <t>周*龙</t>
  </si>
  <si>
    <t>陈*</t>
  </si>
  <si>
    <t>时*华</t>
  </si>
  <si>
    <t>周*功</t>
  </si>
  <si>
    <t>赵*新</t>
  </si>
  <si>
    <t>周*社</t>
  </si>
  <si>
    <t>周*锦</t>
  </si>
  <si>
    <t>周*凤</t>
  </si>
  <si>
    <t>陈*宏</t>
  </si>
  <si>
    <t>庙*举</t>
  </si>
  <si>
    <t>时*举</t>
  </si>
  <si>
    <t>王*强</t>
  </si>
  <si>
    <t>武*信</t>
  </si>
  <si>
    <t>朱*高</t>
  </si>
  <si>
    <t>周*德</t>
  </si>
  <si>
    <t>朱*新</t>
  </si>
  <si>
    <t>周*珍</t>
  </si>
  <si>
    <t>吴*田</t>
  </si>
  <si>
    <t>张*军</t>
  </si>
  <si>
    <t>沈*阳</t>
  </si>
  <si>
    <t>吴*凤</t>
  </si>
  <si>
    <t>吴*青</t>
  </si>
  <si>
    <t>吴*杰</t>
  </si>
  <si>
    <t>曹*震</t>
  </si>
  <si>
    <t>陈*杰</t>
  </si>
  <si>
    <t>武*成</t>
  </si>
  <si>
    <t>黄*龙</t>
  </si>
  <si>
    <t>梁*佳</t>
  </si>
  <si>
    <t>黄*爱</t>
  </si>
  <si>
    <t>许*春</t>
  </si>
  <si>
    <t>武*道</t>
  </si>
  <si>
    <t>胡*华</t>
  </si>
  <si>
    <t>时*录</t>
  </si>
  <si>
    <t>时*城</t>
  </si>
  <si>
    <t>时*</t>
  </si>
  <si>
    <t>孙*斌</t>
  </si>
  <si>
    <t>李*柱</t>
  </si>
  <si>
    <t>孙*朋</t>
  </si>
  <si>
    <t>高*昌</t>
  </si>
  <si>
    <t>苗*志</t>
  </si>
  <si>
    <t>时*雷</t>
  </si>
  <si>
    <t>曹*廷</t>
  </si>
  <si>
    <t>武*三</t>
  </si>
  <si>
    <t>周*强</t>
  </si>
  <si>
    <t>时*山</t>
  </si>
  <si>
    <t>时*坦</t>
  </si>
  <si>
    <t>孙*红</t>
  </si>
  <si>
    <t>刘*超</t>
  </si>
  <si>
    <t>项*梨</t>
  </si>
  <si>
    <t>黄*右</t>
  </si>
  <si>
    <t>韩*威</t>
  </si>
  <si>
    <t>周*八</t>
  </si>
  <si>
    <t>吴*华</t>
  </si>
  <si>
    <t>王*荣</t>
  </si>
  <si>
    <t>娄*芹</t>
  </si>
  <si>
    <t>邓*星</t>
  </si>
  <si>
    <t>孙*刚</t>
  </si>
  <si>
    <t>牛*启</t>
  </si>
  <si>
    <t>陈*元</t>
  </si>
  <si>
    <t>郑*伦</t>
  </si>
  <si>
    <t>王*保</t>
  </si>
  <si>
    <t>苗*华</t>
  </si>
  <si>
    <t>朱*芝</t>
  </si>
  <si>
    <t>贾*成</t>
  </si>
  <si>
    <t>苗*保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</si>
</sst>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showGridLines="0" tabSelected="1" workbookViewId="0">
      <selection activeCell="H8" sqref="H8"/>
    </sheetView>
  </sheetViews>
  <sheetFormatPr defaultColWidth="9" defaultRowHeight="13.5"/>
  <cols>
    <col min="1" max="1" width="9.5" customWidth="1"/>
    <col min="2" max="2" width="11.625" customWidth="1"/>
    <col min="3" max="3" width="11.125" customWidth="1"/>
    <col min="4" max="4" width="13.375" customWidth="1"/>
    <col min="5" max="5" width="20.625" customWidth="1"/>
    <col min="6" max="6" width="10.625" customWidth="1"/>
    <col min="7" max="7" width="14" style="3" customWidth="1"/>
    <col min="8" max="9" width="19.625" customWidth="1"/>
    <col min="10" max="10" width="16.625" customWidth="1"/>
    <col min="11" max="11" width="20.625" customWidth="1"/>
  </cols>
  <sheetData>
    <row r="1" s="1" customFormat="1" ht="37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2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2.5" customHeight="1" spans="1:11">
      <c r="A3" s="8">
        <f>1</f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6">
        <v>1</v>
      </c>
      <c r="G3" s="9">
        <v>1</v>
      </c>
      <c r="H3" s="8" t="s">
        <v>16</v>
      </c>
      <c r="I3" s="8">
        <v>687</v>
      </c>
      <c r="J3" s="8"/>
      <c r="K3" s="8" t="s">
        <v>17</v>
      </c>
    </row>
    <row r="4" s="2" customFormat="1" ht="22.5" customHeight="1" spans="1:11">
      <c r="A4" s="8">
        <f>2</f>
        <v>2</v>
      </c>
      <c r="B4" s="8" t="s">
        <v>12</v>
      </c>
      <c r="C4" s="8" t="s">
        <v>13</v>
      </c>
      <c r="D4" s="8" t="s">
        <v>18</v>
      </c>
      <c r="E4" s="8" t="s">
        <v>19</v>
      </c>
      <c r="F4" s="6">
        <v>1</v>
      </c>
      <c r="G4" s="9">
        <v>1</v>
      </c>
      <c r="H4" s="8" t="s">
        <v>16</v>
      </c>
      <c r="I4" s="8">
        <v>687</v>
      </c>
      <c r="J4" s="8"/>
      <c r="K4" s="8" t="s">
        <v>17</v>
      </c>
    </row>
    <row r="5" s="2" customFormat="1" ht="22.5" customHeight="1" spans="1:11">
      <c r="A5" s="8">
        <f>3</f>
        <v>3</v>
      </c>
      <c r="B5" s="8" t="s">
        <v>12</v>
      </c>
      <c r="C5" s="8" t="s">
        <v>13</v>
      </c>
      <c r="D5" s="8" t="s">
        <v>18</v>
      </c>
      <c r="E5" s="8" t="s">
        <v>20</v>
      </c>
      <c r="F5" s="6">
        <v>1</v>
      </c>
      <c r="G5" s="9">
        <v>1</v>
      </c>
      <c r="H5" s="8" t="s">
        <v>16</v>
      </c>
      <c r="I5" s="8">
        <v>687</v>
      </c>
      <c r="J5" s="8"/>
      <c r="K5" s="8" t="s">
        <v>17</v>
      </c>
    </row>
    <row r="6" s="2" customFormat="1" ht="22.5" customHeight="1" spans="1:11">
      <c r="A6" s="8">
        <f>4</f>
        <v>4</v>
      </c>
      <c r="B6" s="8" t="s">
        <v>12</v>
      </c>
      <c r="C6" s="8" t="s">
        <v>13</v>
      </c>
      <c r="D6" s="8" t="s">
        <v>21</v>
      </c>
      <c r="E6" s="8" t="s">
        <v>22</v>
      </c>
      <c r="F6" s="6">
        <v>1</v>
      </c>
      <c r="G6" s="9">
        <v>1</v>
      </c>
      <c r="H6" s="8" t="s">
        <v>16</v>
      </c>
      <c r="I6" s="8">
        <v>687</v>
      </c>
      <c r="J6" s="8"/>
      <c r="K6" s="8" t="s">
        <v>17</v>
      </c>
    </row>
    <row r="7" s="2" customFormat="1" ht="22.5" customHeight="1" spans="1:11">
      <c r="A7" s="8">
        <f>5</f>
        <v>5</v>
      </c>
      <c r="B7" s="8" t="s">
        <v>12</v>
      </c>
      <c r="C7" s="8" t="s">
        <v>13</v>
      </c>
      <c r="D7" s="8" t="s">
        <v>23</v>
      </c>
      <c r="E7" s="8" t="s">
        <v>24</v>
      </c>
      <c r="F7" s="6">
        <v>1</v>
      </c>
      <c r="G7" s="9">
        <v>1</v>
      </c>
      <c r="H7" s="8" t="s">
        <v>16</v>
      </c>
      <c r="I7" s="8">
        <v>687</v>
      </c>
      <c r="J7" s="8"/>
      <c r="K7" s="8" t="s">
        <v>17</v>
      </c>
    </row>
    <row r="8" s="2" customFormat="1" ht="22.5" customHeight="1" spans="1:11">
      <c r="A8" s="8">
        <f>6</f>
        <v>6</v>
      </c>
      <c r="B8" s="8" t="s">
        <v>12</v>
      </c>
      <c r="C8" s="8" t="s">
        <v>13</v>
      </c>
      <c r="D8" s="8" t="s">
        <v>25</v>
      </c>
      <c r="E8" s="8" t="s">
        <v>26</v>
      </c>
      <c r="F8" s="6">
        <v>1</v>
      </c>
      <c r="G8" s="9">
        <v>1</v>
      </c>
      <c r="H8" s="8" t="s">
        <v>16</v>
      </c>
      <c r="I8" s="8">
        <v>687</v>
      </c>
      <c r="J8" s="8"/>
      <c r="K8" s="8" t="s">
        <v>17</v>
      </c>
    </row>
    <row r="9" s="2" customFormat="1" ht="22.5" customHeight="1" spans="1:11">
      <c r="A9" s="8">
        <f>7</f>
        <v>7</v>
      </c>
      <c r="B9" s="8" t="s">
        <v>12</v>
      </c>
      <c r="C9" s="8" t="s">
        <v>13</v>
      </c>
      <c r="D9" s="8" t="s">
        <v>14</v>
      </c>
      <c r="E9" s="8" t="s">
        <v>27</v>
      </c>
      <c r="F9" s="6">
        <v>1</v>
      </c>
      <c r="G9" s="9">
        <v>1</v>
      </c>
      <c r="H9" s="8" t="s">
        <v>16</v>
      </c>
      <c r="I9" s="8">
        <v>687</v>
      </c>
      <c r="J9" s="8"/>
      <c r="K9" s="8" t="s">
        <v>17</v>
      </c>
    </row>
    <row r="10" s="2" customFormat="1" ht="22.5" customHeight="1" spans="1:11">
      <c r="A10" s="8">
        <f>8</f>
        <v>8</v>
      </c>
      <c r="B10" s="8" t="s">
        <v>12</v>
      </c>
      <c r="C10" s="8" t="s">
        <v>13</v>
      </c>
      <c r="D10" s="8" t="s">
        <v>28</v>
      </c>
      <c r="E10" s="8" t="s">
        <v>29</v>
      </c>
      <c r="F10" s="6">
        <v>1</v>
      </c>
      <c r="G10" s="9">
        <v>1</v>
      </c>
      <c r="H10" s="8" t="s">
        <v>16</v>
      </c>
      <c r="I10" s="8">
        <v>687</v>
      </c>
      <c r="J10" s="8"/>
      <c r="K10" s="8" t="s">
        <v>17</v>
      </c>
    </row>
    <row r="11" s="2" customFormat="1" ht="22.5" customHeight="1" spans="1:11">
      <c r="A11" s="8">
        <f>9</f>
        <v>9</v>
      </c>
      <c r="B11" s="8" t="s">
        <v>12</v>
      </c>
      <c r="C11" s="8" t="s">
        <v>13</v>
      </c>
      <c r="D11" s="8" t="s">
        <v>18</v>
      </c>
      <c r="E11" s="8" t="s">
        <v>30</v>
      </c>
      <c r="F11" s="6">
        <v>1</v>
      </c>
      <c r="G11" s="9">
        <v>1</v>
      </c>
      <c r="H11" s="8" t="s">
        <v>16</v>
      </c>
      <c r="I11" s="8">
        <v>687</v>
      </c>
      <c r="J11" s="8"/>
      <c r="K11" s="8" t="s">
        <v>17</v>
      </c>
    </row>
    <row r="12" s="2" customFormat="1" ht="22.5" customHeight="1" spans="1:11">
      <c r="A12" s="8">
        <f>10</f>
        <v>10</v>
      </c>
      <c r="B12" s="8" t="s">
        <v>12</v>
      </c>
      <c r="C12" s="8" t="s">
        <v>13</v>
      </c>
      <c r="D12" s="8" t="s">
        <v>18</v>
      </c>
      <c r="E12" s="8" t="s">
        <v>31</v>
      </c>
      <c r="F12" s="6">
        <v>1</v>
      </c>
      <c r="G12" s="9">
        <v>1</v>
      </c>
      <c r="H12" s="8" t="s">
        <v>16</v>
      </c>
      <c r="I12" s="8">
        <v>687</v>
      </c>
      <c r="J12" s="8"/>
      <c r="K12" s="8" t="s">
        <v>32</v>
      </c>
    </row>
    <row r="13" s="2" customFormat="1" ht="22.5" customHeight="1" spans="1:11">
      <c r="A13" s="8">
        <f>11</f>
        <v>11</v>
      </c>
      <c r="B13" s="8" t="s">
        <v>12</v>
      </c>
      <c r="C13" s="8" t="s">
        <v>13</v>
      </c>
      <c r="D13" s="8" t="s">
        <v>18</v>
      </c>
      <c r="E13" s="8" t="s">
        <v>33</v>
      </c>
      <c r="F13" s="6">
        <v>1</v>
      </c>
      <c r="G13" s="9">
        <v>1</v>
      </c>
      <c r="H13" s="8" t="s">
        <v>16</v>
      </c>
      <c r="I13" s="8">
        <v>687</v>
      </c>
      <c r="J13" s="8"/>
      <c r="K13" s="8" t="s">
        <v>32</v>
      </c>
    </row>
    <row r="14" s="2" customFormat="1" ht="22.5" customHeight="1" spans="1:11">
      <c r="A14" s="8">
        <f>12</f>
        <v>12</v>
      </c>
      <c r="B14" s="8" t="s">
        <v>12</v>
      </c>
      <c r="C14" s="8" t="s">
        <v>13</v>
      </c>
      <c r="D14" s="8" t="s">
        <v>18</v>
      </c>
      <c r="E14" s="8" t="s">
        <v>34</v>
      </c>
      <c r="F14" s="6">
        <v>1</v>
      </c>
      <c r="G14" s="9">
        <v>1</v>
      </c>
      <c r="H14" s="8" t="s">
        <v>16</v>
      </c>
      <c r="I14" s="8">
        <v>687</v>
      </c>
      <c r="J14" s="8"/>
      <c r="K14" s="8" t="s">
        <v>32</v>
      </c>
    </row>
    <row r="15" s="2" customFormat="1" ht="22.5" customHeight="1" spans="1:11">
      <c r="A15" s="8">
        <f>13</f>
        <v>13</v>
      </c>
      <c r="B15" s="8" t="s">
        <v>12</v>
      </c>
      <c r="C15" s="8" t="s">
        <v>13</v>
      </c>
      <c r="D15" s="8" t="s">
        <v>18</v>
      </c>
      <c r="E15" s="8" t="s">
        <v>35</v>
      </c>
      <c r="F15" s="6">
        <v>1</v>
      </c>
      <c r="G15" s="9">
        <v>1</v>
      </c>
      <c r="H15" s="8" t="s">
        <v>16</v>
      </c>
      <c r="I15" s="8">
        <v>687</v>
      </c>
      <c r="J15" s="8"/>
      <c r="K15" s="8" t="s">
        <v>32</v>
      </c>
    </row>
    <row r="16" s="2" customFormat="1" ht="22.5" customHeight="1" spans="1:11">
      <c r="A16" s="8">
        <f>14</f>
        <v>14</v>
      </c>
      <c r="B16" s="8" t="s">
        <v>12</v>
      </c>
      <c r="C16" s="8" t="s">
        <v>13</v>
      </c>
      <c r="D16" s="8" t="s">
        <v>18</v>
      </c>
      <c r="E16" s="8" t="s">
        <v>36</v>
      </c>
      <c r="F16" s="6">
        <v>1</v>
      </c>
      <c r="G16" s="9">
        <v>1</v>
      </c>
      <c r="H16" s="8" t="s">
        <v>16</v>
      </c>
      <c r="I16" s="8">
        <v>687</v>
      </c>
      <c r="J16" s="8"/>
      <c r="K16" s="8" t="s">
        <v>17</v>
      </c>
    </row>
    <row r="17" s="2" customFormat="1" ht="22.5" customHeight="1" spans="1:11">
      <c r="A17" s="8">
        <f>15</f>
        <v>15</v>
      </c>
      <c r="B17" s="8" t="s">
        <v>12</v>
      </c>
      <c r="C17" s="8" t="s">
        <v>13</v>
      </c>
      <c r="D17" s="8" t="s">
        <v>21</v>
      </c>
      <c r="E17" s="8" t="s">
        <v>37</v>
      </c>
      <c r="F17" s="6">
        <v>1</v>
      </c>
      <c r="G17" s="9">
        <v>1</v>
      </c>
      <c r="H17" s="8" t="s">
        <v>16</v>
      </c>
      <c r="I17" s="8">
        <v>687</v>
      </c>
      <c r="J17" s="8"/>
      <c r="K17" s="8" t="s">
        <v>32</v>
      </c>
    </row>
    <row r="18" s="2" customFormat="1" ht="22.5" customHeight="1" spans="1:11">
      <c r="A18" s="8">
        <f>16</f>
        <v>16</v>
      </c>
      <c r="B18" s="8" t="s">
        <v>12</v>
      </c>
      <c r="C18" s="8" t="s">
        <v>13</v>
      </c>
      <c r="D18" s="8" t="s">
        <v>21</v>
      </c>
      <c r="E18" s="8" t="s">
        <v>38</v>
      </c>
      <c r="F18" s="6">
        <v>1</v>
      </c>
      <c r="G18" s="9">
        <v>1</v>
      </c>
      <c r="H18" s="8" t="s">
        <v>16</v>
      </c>
      <c r="I18" s="8">
        <v>687</v>
      </c>
      <c r="J18" s="8"/>
      <c r="K18" s="8" t="s">
        <v>32</v>
      </c>
    </row>
    <row r="19" s="2" customFormat="1" ht="22.5" customHeight="1" spans="1:11">
      <c r="A19" s="8">
        <f>17</f>
        <v>17</v>
      </c>
      <c r="B19" s="8" t="s">
        <v>12</v>
      </c>
      <c r="C19" s="8" t="s">
        <v>13</v>
      </c>
      <c r="D19" s="8" t="s">
        <v>21</v>
      </c>
      <c r="E19" s="8" t="s">
        <v>39</v>
      </c>
      <c r="F19" s="6">
        <v>1</v>
      </c>
      <c r="G19" s="9">
        <v>1</v>
      </c>
      <c r="H19" s="8" t="s">
        <v>16</v>
      </c>
      <c r="I19" s="8">
        <v>687</v>
      </c>
      <c r="J19" s="8"/>
      <c r="K19" s="8" t="s">
        <v>32</v>
      </c>
    </row>
    <row r="20" s="2" customFormat="1" ht="22.5" customHeight="1" spans="1:11">
      <c r="A20" s="8">
        <f>18</f>
        <v>18</v>
      </c>
      <c r="B20" s="8" t="s">
        <v>12</v>
      </c>
      <c r="C20" s="8" t="s">
        <v>13</v>
      </c>
      <c r="D20" s="8" t="s">
        <v>21</v>
      </c>
      <c r="E20" s="8" t="s">
        <v>40</v>
      </c>
      <c r="F20" s="6">
        <v>1</v>
      </c>
      <c r="G20" s="9">
        <v>1</v>
      </c>
      <c r="H20" s="8" t="s">
        <v>41</v>
      </c>
      <c r="I20" s="8">
        <v>687</v>
      </c>
      <c r="J20" s="8"/>
      <c r="K20" s="8" t="s">
        <v>32</v>
      </c>
    </row>
    <row r="21" s="2" customFormat="1" ht="22.5" customHeight="1" spans="1:11">
      <c r="A21" s="8">
        <f>19</f>
        <v>19</v>
      </c>
      <c r="B21" s="8" t="s">
        <v>12</v>
      </c>
      <c r="C21" s="8" t="s">
        <v>13</v>
      </c>
      <c r="D21" s="8" t="s">
        <v>21</v>
      </c>
      <c r="E21" s="8" t="s">
        <v>42</v>
      </c>
      <c r="F21" s="6">
        <v>1</v>
      </c>
      <c r="G21" s="9">
        <v>1</v>
      </c>
      <c r="H21" s="8" t="s">
        <v>16</v>
      </c>
      <c r="I21" s="8">
        <v>687</v>
      </c>
      <c r="J21" s="8"/>
      <c r="K21" s="8" t="s">
        <v>32</v>
      </c>
    </row>
    <row r="22" s="2" customFormat="1" ht="22.5" customHeight="1" spans="1:11">
      <c r="A22" s="8">
        <f>20</f>
        <v>20</v>
      </c>
      <c r="B22" s="8" t="s">
        <v>12</v>
      </c>
      <c r="C22" s="8" t="s">
        <v>13</v>
      </c>
      <c r="D22" s="8" t="s">
        <v>21</v>
      </c>
      <c r="E22" s="8" t="s">
        <v>43</v>
      </c>
      <c r="F22" s="6">
        <v>1</v>
      </c>
      <c r="G22" s="9">
        <v>1</v>
      </c>
      <c r="H22" s="8" t="s">
        <v>16</v>
      </c>
      <c r="I22" s="8">
        <v>687</v>
      </c>
      <c r="J22" s="8"/>
      <c r="K22" s="8" t="s">
        <v>32</v>
      </c>
    </row>
    <row r="23" s="2" customFormat="1" ht="22.5" customHeight="1" spans="1:11">
      <c r="A23" s="8">
        <f>21</f>
        <v>21</v>
      </c>
      <c r="B23" s="8" t="s">
        <v>12</v>
      </c>
      <c r="C23" s="8" t="s">
        <v>13</v>
      </c>
      <c r="D23" s="8" t="s">
        <v>21</v>
      </c>
      <c r="E23" s="8" t="s">
        <v>44</v>
      </c>
      <c r="F23" s="6">
        <v>1</v>
      </c>
      <c r="G23" s="9">
        <v>1</v>
      </c>
      <c r="H23" s="8" t="s">
        <v>16</v>
      </c>
      <c r="I23" s="8">
        <v>687</v>
      </c>
      <c r="J23" s="8"/>
      <c r="K23" s="8" t="s">
        <v>32</v>
      </c>
    </row>
    <row r="24" s="2" customFormat="1" ht="22.5" customHeight="1" spans="1:11">
      <c r="A24" s="8">
        <f>22</f>
        <v>22</v>
      </c>
      <c r="B24" s="8" t="s">
        <v>12</v>
      </c>
      <c r="C24" s="8" t="s">
        <v>13</v>
      </c>
      <c r="D24" s="8" t="s">
        <v>21</v>
      </c>
      <c r="E24" s="8" t="s">
        <v>45</v>
      </c>
      <c r="F24" s="6">
        <v>1</v>
      </c>
      <c r="G24" s="9">
        <v>1</v>
      </c>
      <c r="H24" s="8" t="s">
        <v>16</v>
      </c>
      <c r="I24" s="8">
        <v>687</v>
      </c>
      <c r="J24" s="8"/>
      <c r="K24" s="8" t="s">
        <v>32</v>
      </c>
    </row>
    <row r="25" s="2" customFormat="1" ht="22.5" customHeight="1" spans="1:11">
      <c r="A25" s="8">
        <f>23</f>
        <v>23</v>
      </c>
      <c r="B25" s="8" t="s">
        <v>12</v>
      </c>
      <c r="C25" s="8" t="s">
        <v>13</v>
      </c>
      <c r="D25" s="8" t="s">
        <v>21</v>
      </c>
      <c r="E25" s="8" t="s">
        <v>46</v>
      </c>
      <c r="F25" s="6">
        <v>1</v>
      </c>
      <c r="G25" s="9">
        <v>1</v>
      </c>
      <c r="H25" s="8" t="s">
        <v>16</v>
      </c>
      <c r="I25" s="8">
        <v>687</v>
      </c>
      <c r="J25" s="8"/>
      <c r="K25" s="8" t="s">
        <v>32</v>
      </c>
    </row>
    <row r="26" s="2" customFormat="1" ht="22.5" customHeight="1" spans="1:11">
      <c r="A26" s="8">
        <f>24</f>
        <v>24</v>
      </c>
      <c r="B26" s="8" t="s">
        <v>12</v>
      </c>
      <c r="C26" s="8" t="s">
        <v>13</v>
      </c>
      <c r="D26" s="8" t="s">
        <v>21</v>
      </c>
      <c r="E26" s="8" t="s">
        <v>47</v>
      </c>
      <c r="F26" s="6">
        <v>1</v>
      </c>
      <c r="G26" s="9">
        <v>1</v>
      </c>
      <c r="H26" s="8" t="s">
        <v>41</v>
      </c>
      <c r="I26" s="8">
        <v>687</v>
      </c>
      <c r="J26" s="8" t="s">
        <v>48</v>
      </c>
      <c r="K26" s="8" t="s">
        <v>17</v>
      </c>
    </row>
    <row r="27" s="2" customFormat="1" ht="22.5" customHeight="1" spans="1:11">
      <c r="A27" s="8">
        <f>25</f>
        <v>25</v>
      </c>
      <c r="B27" s="8" t="s">
        <v>12</v>
      </c>
      <c r="C27" s="8" t="s">
        <v>13</v>
      </c>
      <c r="D27" s="8" t="s">
        <v>21</v>
      </c>
      <c r="E27" s="8" t="s">
        <v>49</v>
      </c>
      <c r="F27" s="6">
        <v>1</v>
      </c>
      <c r="G27" s="9">
        <v>1</v>
      </c>
      <c r="H27" s="8" t="s">
        <v>16</v>
      </c>
      <c r="I27" s="8">
        <v>687</v>
      </c>
      <c r="J27" s="8"/>
      <c r="K27" s="8" t="s">
        <v>17</v>
      </c>
    </row>
    <row r="28" s="2" customFormat="1" ht="22.5" customHeight="1" spans="1:11">
      <c r="A28" s="8">
        <f>26</f>
        <v>26</v>
      </c>
      <c r="B28" s="8" t="s">
        <v>12</v>
      </c>
      <c r="C28" s="8" t="s">
        <v>13</v>
      </c>
      <c r="D28" s="8" t="s">
        <v>21</v>
      </c>
      <c r="E28" s="8" t="s">
        <v>50</v>
      </c>
      <c r="F28" s="6">
        <v>1</v>
      </c>
      <c r="G28" s="9">
        <v>1</v>
      </c>
      <c r="H28" s="8" t="s">
        <v>16</v>
      </c>
      <c r="I28" s="8">
        <v>687</v>
      </c>
      <c r="J28" s="8"/>
      <c r="K28" s="8" t="s">
        <v>17</v>
      </c>
    </row>
    <row r="29" s="2" customFormat="1" ht="22.5" customHeight="1" spans="1:11">
      <c r="A29" s="8">
        <f>27</f>
        <v>27</v>
      </c>
      <c r="B29" s="8" t="s">
        <v>12</v>
      </c>
      <c r="C29" s="8" t="s">
        <v>13</v>
      </c>
      <c r="D29" s="8" t="s">
        <v>21</v>
      </c>
      <c r="E29" s="8" t="s">
        <v>51</v>
      </c>
      <c r="F29" s="6">
        <v>1</v>
      </c>
      <c r="G29" s="9">
        <v>1</v>
      </c>
      <c r="H29" s="8" t="s">
        <v>16</v>
      </c>
      <c r="I29" s="8">
        <v>687</v>
      </c>
      <c r="J29" s="8"/>
      <c r="K29" s="8" t="s">
        <v>32</v>
      </c>
    </row>
    <row r="30" s="2" customFormat="1" ht="22.5" customHeight="1" spans="1:11">
      <c r="A30" s="8">
        <f>28</f>
        <v>28</v>
      </c>
      <c r="B30" s="8" t="s">
        <v>12</v>
      </c>
      <c r="C30" s="8" t="s">
        <v>13</v>
      </c>
      <c r="D30" s="8" t="s">
        <v>21</v>
      </c>
      <c r="E30" s="8" t="s">
        <v>52</v>
      </c>
      <c r="F30" s="6">
        <v>1</v>
      </c>
      <c r="G30" s="9">
        <v>1</v>
      </c>
      <c r="H30" s="8" t="s">
        <v>16</v>
      </c>
      <c r="I30" s="8">
        <v>687</v>
      </c>
      <c r="J30" s="8"/>
      <c r="K30" s="8" t="s">
        <v>32</v>
      </c>
    </row>
    <row r="31" s="2" customFormat="1" ht="22.5" customHeight="1" spans="1:11">
      <c r="A31" s="8">
        <f>29</f>
        <v>29</v>
      </c>
      <c r="B31" s="8" t="s">
        <v>12</v>
      </c>
      <c r="C31" s="8" t="s">
        <v>13</v>
      </c>
      <c r="D31" s="8" t="s">
        <v>25</v>
      </c>
      <c r="E31" s="8" t="s">
        <v>53</v>
      </c>
      <c r="F31" s="6">
        <v>1</v>
      </c>
      <c r="G31" s="9">
        <v>1</v>
      </c>
      <c r="H31" s="8" t="s">
        <v>16</v>
      </c>
      <c r="I31" s="8">
        <v>687</v>
      </c>
      <c r="J31" s="8"/>
      <c r="K31" s="8" t="s">
        <v>32</v>
      </c>
    </row>
    <row r="32" s="2" customFormat="1" ht="22.5" customHeight="1" spans="1:11">
      <c r="A32" s="8">
        <f>30</f>
        <v>30</v>
      </c>
      <c r="B32" s="8" t="s">
        <v>12</v>
      </c>
      <c r="C32" s="8" t="s">
        <v>13</v>
      </c>
      <c r="D32" s="8" t="s">
        <v>25</v>
      </c>
      <c r="E32" s="8" t="s">
        <v>54</v>
      </c>
      <c r="F32" s="6">
        <v>1</v>
      </c>
      <c r="G32" s="9">
        <v>1</v>
      </c>
      <c r="H32" s="8" t="s">
        <v>16</v>
      </c>
      <c r="I32" s="8">
        <v>687</v>
      </c>
      <c r="J32" s="8"/>
      <c r="K32" s="8" t="s">
        <v>32</v>
      </c>
    </row>
    <row r="33" s="2" customFormat="1" ht="22.5" customHeight="1" spans="1:11">
      <c r="A33" s="8">
        <f>31</f>
        <v>31</v>
      </c>
      <c r="B33" s="8" t="s">
        <v>12</v>
      </c>
      <c r="C33" s="8" t="s">
        <v>13</v>
      </c>
      <c r="D33" s="8" t="s">
        <v>23</v>
      </c>
      <c r="E33" s="8" t="s">
        <v>55</v>
      </c>
      <c r="F33" s="6">
        <v>1</v>
      </c>
      <c r="G33" s="9">
        <v>1</v>
      </c>
      <c r="H33" s="8" t="s">
        <v>16</v>
      </c>
      <c r="I33" s="8">
        <v>687</v>
      </c>
      <c r="J33" s="8"/>
      <c r="K33" s="8" t="s">
        <v>17</v>
      </c>
    </row>
    <row r="34" s="2" customFormat="1" ht="22.5" customHeight="1" spans="1:11">
      <c r="A34" s="8">
        <f>32</f>
        <v>32</v>
      </c>
      <c r="B34" s="8" t="s">
        <v>12</v>
      </c>
      <c r="C34" s="8" t="s">
        <v>13</v>
      </c>
      <c r="D34" s="8" t="s">
        <v>25</v>
      </c>
      <c r="E34" s="8" t="s">
        <v>56</v>
      </c>
      <c r="F34" s="6">
        <v>1</v>
      </c>
      <c r="G34" s="9">
        <v>1</v>
      </c>
      <c r="H34" s="8" t="s">
        <v>16</v>
      </c>
      <c r="I34" s="8">
        <v>687</v>
      </c>
      <c r="J34" s="8"/>
      <c r="K34" s="8" t="s">
        <v>17</v>
      </c>
    </row>
    <row r="35" s="2" customFormat="1" ht="22.5" customHeight="1" spans="1:11">
      <c r="A35" s="8">
        <f>33</f>
        <v>33</v>
      </c>
      <c r="B35" s="8" t="s">
        <v>12</v>
      </c>
      <c r="C35" s="8" t="s">
        <v>13</v>
      </c>
      <c r="D35" s="8" t="s">
        <v>25</v>
      </c>
      <c r="E35" s="8" t="s">
        <v>57</v>
      </c>
      <c r="F35" s="6">
        <v>1</v>
      </c>
      <c r="G35" s="9">
        <v>1</v>
      </c>
      <c r="H35" s="8" t="s">
        <v>16</v>
      </c>
      <c r="I35" s="8">
        <v>687</v>
      </c>
      <c r="J35" s="8"/>
      <c r="K35" s="8" t="s">
        <v>17</v>
      </c>
    </row>
    <row r="36" s="2" customFormat="1" ht="22.5" customHeight="1" spans="1:11">
      <c r="A36" s="8">
        <f>34</f>
        <v>34</v>
      </c>
      <c r="B36" s="8" t="s">
        <v>12</v>
      </c>
      <c r="C36" s="8" t="s">
        <v>13</v>
      </c>
      <c r="D36" s="8" t="s">
        <v>25</v>
      </c>
      <c r="E36" s="8" t="s">
        <v>58</v>
      </c>
      <c r="F36" s="6">
        <v>1</v>
      </c>
      <c r="G36" s="9">
        <v>1</v>
      </c>
      <c r="H36" s="8" t="s">
        <v>16</v>
      </c>
      <c r="I36" s="8">
        <v>687</v>
      </c>
      <c r="J36" s="8"/>
      <c r="K36" s="8" t="s">
        <v>17</v>
      </c>
    </row>
    <row r="37" s="2" customFormat="1" ht="22.5" customHeight="1" spans="1:11">
      <c r="A37" s="8">
        <f>35</f>
        <v>35</v>
      </c>
      <c r="B37" s="8" t="s">
        <v>12</v>
      </c>
      <c r="C37" s="8" t="s">
        <v>13</v>
      </c>
      <c r="D37" s="8" t="s">
        <v>25</v>
      </c>
      <c r="E37" s="8" t="s">
        <v>59</v>
      </c>
      <c r="F37" s="6">
        <v>1</v>
      </c>
      <c r="G37" s="9">
        <v>1</v>
      </c>
      <c r="H37" s="8" t="s">
        <v>16</v>
      </c>
      <c r="I37" s="8">
        <v>687</v>
      </c>
      <c r="J37" s="8"/>
      <c r="K37" s="8" t="s">
        <v>32</v>
      </c>
    </row>
    <row r="38" s="2" customFormat="1" ht="22.5" customHeight="1" spans="1:11">
      <c r="A38" s="8">
        <f>36</f>
        <v>36</v>
      </c>
      <c r="B38" s="8" t="s">
        <v>12</v>
      </c>
      <c r="C38" s="8" t="s">
        <v>13</v>
      </c>
      <c r="D38" s="8" t="s">
        <v>25</v>
      </c>
      <c r="E38" s="8" t="s">
        <v>60</v>
      </c>
      <c r="F38" s="6">
        <v>1</v>
      </c>
      <c r="G38" s="9">
        <v>1</v>
      </c>
      <c r="H38" s="8" t="s">
        <v>16</v>
      </c>
      <c r="I38" s="8">
        <v>687</v>
      </c>
      <c r="J38" s="8"/>
      <c r="K38" s="8" t="s">
        <v>32</v>
      </c>
    </row>
    <row r="39" s="2" customFormat="1" ht="22.5" customHeight="1" spans="1:11">
      <c r="A39" s="8">
        <f>37</f>
        <v>37</v>
      </c>
      <c r="B39" s="8" t="s">
        <v>12</v>
      </c>
      <c r="C39" s="8" t="s">
        <v>13</v>
      </c>
      <c r="D39" s="8" t="s">
        <v>25</v>
      </c>
      <c r="E39" s="8" t="s">
        <v>61</v>
      </c>
      <c r="F39" s="6">
        <v>1</v>
      </c>
      <c r="G39" s="9">
        <v>1</v>
      </c>
      <c r="H39" s="8" t="s">
        <v>16</v>
      </c>
      <c r="I39" s="8">
        <v>687</v>
      </c>
      <c r="J39" s="8"/>
      <c r="K39" s="8" t="s">
        <v>32</v>
      </c>
    </row>
    <row r="40" s="2" customFormat="1" ht="22.5" customHeight="1" spans="1:11">
      <c r="A40" s="8">
        <f>38</f>
        <v>38</v>
      </c>
      <c r="B40" s="8" t="s">
        <v>12</v>
      </c>
      <c r="C40" s="8" t="s">
        <v>13</v>
      </c>
      <c r="D40" s="8" t="s">
        <v>25</v>
      </c>
      <c r="E40" s="8" t="s">
        <v>62</v>
      </c>
      <c r="F40" s="6">
        <v>1</v>
      </c>
      <c r="G40" s="9">
        <v>1</v>
      </c>
      <c r="H40" s="8" t="s">
        <v>16</v>
      </c>
      <c r="I40" s="8">
        <v>687</v>
      </c>
      <c r="J40" s="8"/>
      <c r="K40" s="8" t="s">
        <v>32</v>
      </c>
    </row>
    <row r="41" s="2" customFormat="1" ht="22.5" customHeight="1" spans="1:11">
      <c r="A41" s="8">
        <f>39</f>
        <v>39</v>
      </c>
      <c r="B41" s="8" t="s">
        <v>12</v>
      </c>
      <c r="C41" s="8" t="s">
        <v>13</v>
      </c>
      <c r="D41" s="8" t="s">
        <v>25</v>
      </c>
      <c r="E41" s="8" t="s">
        <v>63</v>
      </c>
      <c r="F41" s="6">
        <v>1</v>
      </c>
      <c r="G41" s="9">
        <v>1</v>
      </c>
      <c r="H41" s="8" t="s">
        <v>16</v>
      </c>
      <c r="I41" s="8">
        <v>687</v>
      </c>
      <c r="J41" s="8"/>
      <c r="K41" s="8" t="s">
        <v>17</v>
      </c>
    </row>
    <row r="42" s="2" customFormat="1" ht="22.5" customHeight="1" spans="1:11">
      <c r="A42" s="8">
        <f>40</f>
        <v>40</v>
      </c>
      <c r="B42" s="8" t="s">
        <v>12</v>
      </c>
      <c r="C42" s="8" t="s">
        <v>13</v>
      </c>
      <c r="D42" s="8" t="s">
        <v>25</v>
      </c>
      <c r="E42" s="8" t="s">
        <v>64</v>
      </c>
      <c r="F42" s="6">
        <v>1</v>
      </c>
      <c r="G42" s="9">
        <v>1</v>
      </c>
      <c r="H42" s="8" t="s">
        <v>16</v>
      </c>
      <c r="I42" s="8">
        <v>687</v>
      </c>
      <c r="J42" s="8"/>
      <c r="K42" s="8" t="s">
        <v>32</v>
      </c>
    </row>
    <row r="43" s="2" customFormat="1" ht="22.5" customHeight="1" spans="1:11">
      <c r="A43" s="8">
        <f>41</f>
        <v>41</v>
      </c>
      <c r="B43" s="8" t="s">
        <v>12</v>
      </c>
      <c r="C43" s="8" t="s">
        <v>13</v>
      </c>
      <c r="D43" s="8" t="s">
        <v>25</v>
      </c>
      <c r="E43" s="8" t="s">
        <v>65</v>
      </c>
      <c r="F43" s="6">
        <v>1</v>
      </c>
      <c r="G43" s="9">
        <v>1</v>
      </c>
      <c r="H43" s="8" t="s">
        <v>16</v>
      </c>
      <c r="I43" s="8">
        <v>687</v>
      </c>
      <c r="J43" s="8"/>
      <c r="K43" s="8" t="s">
        <v>17</v>
      </c>
    </row>
    <row r="44" s="2" customFormat="1" ht="22.5" customHeight="1" spans="1:11">
      <c r="A44" s="8">
        <f>42</f>
        <v>42</v>
      </c>
      <c r="B44" s="8" t="s">
        <v>12</v>
      </c>
      <c r="C44" s="8" t="s">
        <v>13</v>
      </c>
      <c r="D44" s="8" t="s">
        <v>25</v>
      </c>
      <c r="E44" s="8" t="s">
        <v>66</v>
      </c>
      <c r="F44" s="6">
        <v>1</v>
      </c>
      <c r="G44" s="9">
        <v>1</v>
      </c>
      <c r="H44" s="8" t="s">
        <v>16</v>
      </c>
      <c r="I44" s="8">
        <v>687</v>
      </c>
      <c r="J44" s="8"/>
      <c r="K44" s="8" t="s">
        <v>17</v>
      </c>
    </row>
    <row r="45" s="2" customFormat="1" ht="22.5" customHeight="1" spans="1:11">
      <c r="A45" s="8">
        <f>43</f>
        <v>43</v>
      </c>
      <c r="B45" s="8" t="s">
        <v>12</v>
      </c>
      <c r="C45" s="8" t="s">
        <v>13</v>
      </c>
      <c r="D45" s="8" t="s">
        <v>28</v>
      </c>
      <c r="E45" s="8" t="s">
        <v>39</v>
      </c>
      <c r="F45" s="6">
        <v>1</v>
      </c>
      <c r="G45" s="9">
        <v>1</v>
      </c>
      <c r="H45" s="8" t="s">
        <v>16</v>
      </c>
      <c r="I45" s="8">
        <v>687</v>
      </c>
      <c r="J45" s="8"/>
      <c r="K45" s="8" t="s">
        <v>17</v>
      </c>
    </row>
    <row r="46" s="2" customFormat="1" ht="22.5" customHeight="1" spans="1:11">
      <c r="A46" s="8">
        <f>44</f>
        <v>44</v>
      </c>
      <c r="B46" s="8" t="s">
        <v>12</v>
      </c>
      <c r="C46" s="8" t="s">
        <v>13</v>
      </c>
      <c r="D46" s="8" t="s">
        <v>28</v>
      </c>
      <c r="E46" s="8" t="s">
        <v>67</v>
      </c>
      <c r="F46" s="6">
        <v>1</v>
      </c>
      <c r="G46" s="9">
        <v>1</v>
      </c>
      <c r="H46" s="8" t="s">
        <v>16</v>
      </c>
      <c r="I46" s="8">
        <v>687</v>
      </c>
      <c r="J46" s="8"/>
      <c r="K46" s="8" t="s">
        <v>32</v>
      </c>
    </row>
    <row r="47" s="2" customFormat="1" ht="22.5" customHeight="1" spans="1:11">
      <c r="A47" s="8">
        <f>45</f>
        <v>45</v>
      </c>
      <c r="B47" s="8" t="s">
        <v>12</v>
      </c>
      <c r="C47" s="8" t="s">
        <v>13</v>
      </c>
      <c r="D47" s="8" t="s">
        <v>28</v>
      </c>
      <c r="E47" s="8" t="s">
        <v>68</v>
      </c>
      <c r="F47" s="6">
        <v>1</v>
      </c>
      <c r="G47" s="9">
        <v>1</v>
      </c>
      <c r="H47" s="8" t="s">
        <v>16</v>
      </c>
      <c r="I47" s="8">
        <v>687</v>
      </c>
      <c r="J47" s="8"/>
      <c r="K47" s="8" t="s">
        <v>32</v>
      </c>
    </row>
    <row r="48" s="2" customFormat="1" ht="22.5" customHeight="1" spans="1:11">
      <c r="A48" s="8">
        <f>46</f>
        <v>46</v>
      </c>
      <c r="B48" s="8" t="s">
        <v>12</v>
      </c>
      <c r="C48" s="8" t="s">
        <v>13</v>
      </c>
      <c r="D48" s="8" t="s">
        <v>28</v>
      </c>
      <c r="E48" s="8" t="s">
        <v>69</v>
      </c>
      <c r="F48" s="6">
        <v>1</v>
      </c>
      <c r="G48" s="9">
        <v>1</v>
      </c>
      <c r="H48" s="8" t="s">
        <v>16</v>
      </c>
      <c r="I48" s="8">
        <v>687</v>
      </c>
      <c r="J48" s="8"/>
      <c r="K48" s="8" t="s">
        <v>32</v>
      </c>
    </row>
    <row r="49" s="2" customFormat="1" ht="22.5" customHeight="1" spans="1:11">
      <c r="A49" s="8">
        <f>47</f>
        <v>47</v>
      </c>
      <c r="B49" s="8" t="s">
        <v>12</v>
      </c>
      <c r="C49" s="8" t="s">
        <v>13</v>
      </c>
      <c r="D49" s="8" t="s">
        <v>28</v>
      </c>
      <c r="E49" s="8" t="s">
        <v>70</v>
      </c>
      <c r="F49" s="6">
        <v>1</v>
      </c>
      <c r="G49" s="9">
        <v>1</v>
      </c>
      <c r="H49" s="8" t="s">
        <v>16</v>
      </c>
      <c r="I49" s="8">
        <v>687</v>
      </c>
      <c r="J49" s="8"/>
      <c r="K49" s="8" t="s">
        <v>32</v>
      </c>
    </row>
    <row r="50" s="2" customFormat="1" ht="22.5" customHeight="1" spans="1:11">
      <c r="A50" s="8">
        <f>48</f>
        <v>48</v>
      </c>
      <c r="B50" s="8" t="s">
        <v>12</v>
      </c>
      <c r="C50" s="8" t="s">
        <v>13</v>
      </c>
      <c r="D50" s="8" t="s">
        <v>28</v>
      </c>
      <c r="E50" s="8" t="s">
        <v>71</v>
      </c>
      <c r="F50" s="6">
        <v>1</v>
      </c>
      <c r="G50" s="9">
        <v>1</v>
      </c>
      <c r="H50" s="8" t="s">
        <v>16</v>
      </c>
      <c r="I50" s="8">
        <v>687</v>
      </c>
      <c r="J50" s="8"/>
      <c r="K50" s="8" t="s">
        <v>32</v>
      </c>
    </row>
    <row r="51" s="2" customFormat="1" ht="22.5" customHeight="1" spans="1:11">
      <c r="A51" s="8">
        <f>49</f>
        <v>49</v>
      </c>
      <c r="B51" s="8" t="s">
        <v>12</v>
      </c>
      <c r="C51" s="8" t="s">
        <v>13</v>
      </c>
      <c r="D51" s="8" t="s">
        <v>28</v>
      </c>
      <c r="E51" s="8" t="s">
        <v>72</v>
      </c>
      <c r="F51" s="6">
        <v>1</v>
      </c>
      <c r="G51" s="9">
        <v>1</v>
      </c>
      <c r="H51" s="8" t="s">
        <v>16</v>
      </c>
      <c r="I51" s="8">
        <v>687</v>
      </c>
      <c r="J51" s="8"/>
      <c r="K51" s="8" t="s">
        <v>17</v>
      </c>
    </row>
    <row r="52" s="2" customFormat="1" ht="22.5" customHeight="1" spans="1:11">
      <c r="A52" s="8">
        <f>50</f>
        <v>50</v>
      </c>
      <c r="B52" s="8" t="s">
        <v>12</v>
      </c>
      <c r="C52" s="8" t="s">
        <v>13</v>
      </c>
      <c r="D52" s="8" t="s">
        <v>28</v>
      </c>
      <c r="E52" s="8" t="s">
        <v>73</v>
      </c>
      <c r="F52" s="6">
        <v>1</v>
      </c>
      <c r="G52" s="9">
        <v>1</v>
      </c>
      <c r="H52" s="8" t="s">
        <v>16</v>
      </c>
      <c r="I52" s="8">
        <v>687</v>
      </c>
      <c r="J52" s="8"/>
      <c r="K52" s="8" t="s">
        <v>17</v>
      </c>
    </row>
    <row r="53" s="2" customFormat="1" ht="22.5" customHeight="1" spans="1:11">
      <c r="A53" s="8">
        <f>51</f>
        <v>51</v>
      </c>
      <c r="B53" s="8" t="s">
        <v>12</v>
      </c>
      <c r="C53" s="8" t="s">
        <v>13</v>
      </c>
      <c r="D53" s="8" t="s">
        <v>28</v>
      </c>
      <c r="E53" s="8" t="s">
        <v>74</v>
      </c>
      <c r="F53" s="6">
        <v>1</v>
      </c>
      <c r="G53" s="9">
        <v>1</v>
      </c>
      <c r="H53" s="8" t="s">
        <v>16</v>
      </c>
      <c r="I53" s="8">
        <v>687</v>
      </c>
      <c r="J53" s="8"/>
      <c r="K53" s="8" t="s">
        <v>17</v>
      </c>
    </row>
    <row r="54" s="2" customFormat="1" ht="22.5" customHeight="1" spans="1:11">
      <c r="A54" s="8">
        <f>52</f>
        <v>52</v>
      </c>
      <c r="B54" s="8" t="s">
        <v>12</v>
      </c>
      <c r="C54" s="8" t="s">
        <v>13</v>
      </c>
      <c r="D54" s="8" t="s">
        <v>28</v>
      </c>
      <c r="E54" s="8" t="s">
        <v>75</v>
      </c>
      <c r="F54" s="6">
        <v>1</v>
      </c>
      <c r="G54" s="9">
        <v>1</v>
      </c>
      <c r="H54" s="8" t="s">
        <v>16</v>
      </c>
      <c r="I54" s="8">
        <v>687</v>
      </c>
      <c r="J54" s="8"/>
      <c r="K54" s="8" t="s">
        <v>32</v>
      </c>
    </row>
    <row r="55" s="2" customFormat="1" ht="22.5" customHeight="1" spans="1:11">
      <c r="A55" s="8">
        <f>53</f>
        <v>53</v>
      </c>
      <c r="B55" s="8" t="s">
        <v>12</v>
      </c>
      <c r="C55" s="8" t="s">
        <v>13</v>
      </c>
      <c r="D55" s="8" t="s">
        <v>28</v>
      </c>
      <c r="E55" s="8" t="s">
        <v>76</v>
      </c>
      <c r="F55" s="6">
        <v>1</v>
      </c>
      <c r="G55" s="9">
        <v>1</v>
      </c>
      <c r="H55" s="8" t="s">
        <v>16</v>
      </c>
      <c r="I55" s="8">
        <v>687</v>
      </c>
      <c r="J55" s="8"/>
      <c r="K55" s="8" t="s">
        <v>17</v>
      </c>
    </row>
    <row r="56" s="2" customFormat="1" ht="22.5" customHeight="1" spans="1:11">
      <c r="A56" s="8">
        <f>54</f>
        <v>54</v>
      </c>
      <c r="B56" s="8" t="s">
        <v>12</v>
      </c>
      <c r="C56" s="8" t="s">
        <v>13</v>
      </c>
      <c r="D56" s="8" t="s">
        <v>23</v>
      </c>
      <c r="E56" s="8" t="s">
        <v>77</v>
      </c>
      <c r="F56" s="6">
        <v>1</v>
      </c>
      <c r="G56" s="9">
        <v>1</v>
      </c>
      <c r="H56" s="8" t="s">
        <v>16</v>
      </c>
      <c r="I56" s="8">
        <v>687</v>
      </c>
      <c r="J56" s="8"/>
      <c r="K56" s="8" t="s">
        <v>32</v>
      </c>
    </row>
    <row r="57" s="2" customFormat="1" ht="22.5" customHeight="1" spans="1:11">
      <c r="A57" s="8">
        <f>55</f>
        <v>55</v>
      </c>
      <c r="B57" s="8" t="s">
        <v>12</v>
      </c>
      <c r="C57" s="8" t="s">
        <v>13</v>
      </c>
      <c r="D57" s="8" t="s">
        <v>23</v>
      </c>
      <c r="E57" s="8" t="s">
        <v>78</v>
      </c>
      <c r="F57" s="6">
        <v>1</v>
      </c>
      <c r="G57" s="9">
        <v>1</v>
      </c>
      <c r="H57" s="8" t="s">
        <v>16</v>
      </c>
      <c r="I57" s="8">
        <v>687</v>
      </c>
      <c r="J57" s="8"/>
      <c r="K57" s="8" t="s">
        <v>32</v>
      </c>
    </row>
    <row r="58" s="2" customFormat="1" ht="22.5" customHeight="1" spans="1:11">
      <c r="A58" s="8">
        <f>56</f>
        <v>56</v>
      </c>
      <c r="B58" s="8" t="s">
        <v>12</v>
      </c>
      <c r="C58" s="8" t="s">
        <v>13</v>
      </c>
      <c r="D58" s="8" t="s">
        <v>23</v>
      </c>
      <c r="E58" s="8" t="s">
        <v>79</v>
      </c>
      <c r="F58" s="6">
        <v>1</v>
      </c>
      <c r="G58" s="9">
        <v>1</v>
      </c>
      <c r="H58" s="8" t="s">
        <v>16</v>
      </c>
      <c r="I58" s="8">
        <v>687</v>
      </c>
      <c r="J58" s="8"/>
      <c r="K58" s="8" t="s">
        <v>32</v>
      </c>
    </row>
    <row r="59" s="2" customFormat="1" ht="22.5" customHeight="1" spans="1:11">
      <c r="A59" s="8">
        <f>57</f>
        <v>57</v>
      </c>
      <c r="B59" s="8" t="s">
        <v>12</v>
      </c>
      <c r="C59" s="8" t="s">
        <v>13</v>
      </c>
      <c r="D59" s="8" t="s">
        <v>23</v>
      </c>
      <c r="E59" s="8" t="s">
        <v>80</v>
      </c>
      <c r="F59" s="6">
        <v>1</v>
      </c>
      <c r="G59" s="9">
        <v>1</v>
      </c>
      <c r="H59" s="8" t="s">
        <v>16</v>
      </c>
      <c r="I59" s="8">
        <v>687</v>
      </c>
      <c r="J59" s="8"/>
      <c r="K59" s="8" t="s">
        <v>17</v>
      </c>
    </row>
    <row r="60" s="2" customFormat="1" ht="22.5" customHeight="1" spans="1:11">
      <c r="A60" s="8">
        <f>58</f>
        <v>58</v>
      </c>
      <c r="B60" s="8" t="s">
        <v>12</v>
      </c>
      <c r="C60" s="8" t="s">
        <v>13</v>
      </c>
      <c r="D60" s="8" t="s">
        <v>23</v>
      </c>
      <c r="E60" s="8" t="s">
        <v>81</v>
      </c>
      <c r="F60" s="6">
        <v>1</v>
      </c>
      <c r="G60" s="9">
        <v>1</v>
      </c>
      <c r="H60" s="8" t="s">
        <v>16</v>
      </c>
      <c r="I60" s="8">
        <v>687</v>
      </c>
      <c r="J60" s="8"/>
      <c r="K60" s="8" t="s">
        <v>32</v>
      </c>
    </row>
    <row r="61" s="2" customFormat="1" ht="22.5" customHeight="1" spans="1:11">
      <c r="A61" s="8">
        <f>59</f>
        <v>59</v>
      </c>
      <c r="B61" s="8" t="s">
        <v>12</v>
      </c>
      <c r="C61" s="8" t="s">
        <v>13</v>
      </c>
      <c r="D61" s="8" t="s">
        <v>23</v>
      </c>
      <c r="E61" s="8" t="s">
        <v>82</v>
      </c>
      <c r="F61" s="6">
        <v>1</v>
      </c>
      <c r="G61" s="9">
        <v>1</v>
      </c>
      <c r="H61" s="8" t="s">
        <v>16</v>
      </c>
      <c r="I61" s="8">
        <v>687</v>
      </c>
      <c r="J61" s="8"/>
      <c r="K61" s="8" t="s">
        <v>17</v>
      </c>
    </row>
    <row r="62" s="2" customFormat="1" ht="22.5" customHeight="1" spans="1:11">
      <c r="A62" s="8">
        <f>60</f>
        <v>60</v>
      </c>
      <c r="B62" s="8" t="s">
        <v>12</v>
      </c>
      <c r="C62" s="8" t="s">
        <v>13</v>
      </c>
      <c r="D62" s="8" t="s">
        <v>23</v>
      </c>
      <c r="E62" s="8" t="s">
        <v>83</v>
      </c>
      <c r="F62" s="6">
        <v>1</v>
      </c>
      <c r="G62" s="9">
        <v>1</v>
      </c>
      <c r="H62" s="8" t="s">
        <v>16</v>
      </c>
      <c r="I62" s="8">
        <v>687</v>
      </c>
      <c r="J62" s="8"/>
      <c r="K62" s="8" t="s">
        <v>32</v>
      </c>
    </row>
    <row r="63" s="2" customFormat="1" ht="22.5" customHeight="1" spans="1:11">
      <c r="A63" s="8">
        <f>61</f>
        <v>61</v>
      </c>
      <c r="B63" s="8" t="s">
        <v>12</v>
      </c>
      <c r="C63" s="8" t="s">
        <v>13</v>
      </c>
      <c r="D63" s="8" t="s">
        <v>23</v>
      </c>
      <c r="E63" s="8" t="s">
        <v>84</v>
      </c>
      <c r="F63" s="6">
        <v>1</v>
      </c>
      <c r="G63" s="9">
        <v>1</v>
      </c>
      <c r="H63" s="8" t="s">
        <v>16</v>
      </c>
      <c r="I63" s="8">
        <v>687</v>
      </c>
      <c r="J63" s="8"/>
      <c r="K63" s="8" t="s">
        <v>32</v>
      </c>
    </row>
    <row r="64" s="2" customFormat="1" ht="22.5" customHeight="1" spans="1:11">
      <c r="A64" s="8">
        <f>62</f>
        <v>62</v>
      </c>
      <c r="B64" s="8" t="s">
        <v>12</v>
      </c>
      <c r="C64" s="8" t="s">
        <v>13</v>
      </c>
      <c r="D64" s="8" t="s">
        <v>23</v>
      </c>
      <c r="E64" s="8" t="s">
        <v>85</v>
      </c>
      <c r="F64" s="6">
        <v>1</v>
      </c>
      <c r="G64" s="9">
        <v>1</v>
      </c>
      <c r="H64" s="8" t="s">
        <v>16</v>
      </c>
      <c r="I64" s="8">
        <v>687</v>
      </c>
      <c r="J64" s="8"/>
      <c r="K64" s="8" t="s">
        <v>32</v>
      </c>
    </row>
    <row r="65" s="2" customFormat="1" ht="22.5" customHeight="1" spans="1:11">
      <c r="A65" s="8">
        <f>63</f>
        <v>63</v>
      </c>
      <c r="B65" s="8" t="s">
        <v>12</v>
      </c>
      <c r="C65" s="8" t="s">
        <v>13</v>
      </c>
      <c r="D65" s="8" t="s">
        <v>14</v>
      </c>
      <c r="E65" s="8" t="s">
        <v>86</v>
      </c>
      <c r="F65" s="6">
        <v>1</v>
      </c>
      <c r="G65" s="9">
        <v>1</v>
      </c>
      <c r="H65" s="8" t="s">
        <v>16</v>
      </c>
      <c r="I65" s="8">
        <v>687</v>
      </c>
      <c r="J65" s="8"/>
      <c r="K65" s="8" t="s">
        <v>17</v>
      </c>
    </row>
    <row r="66" s="2" customFormat="1" ht="22.5" customHeight="1" spans="1:11">
      <c r="A66" s="8">
        <f>64</f>
        <v>64</v>
      </c>
      <c r="B66" s="8" t="s">
        <v>12</v>
      </c>
      <c r="C66" s="8" t="s">
        <v>13</v>
      </c>
      <c r="D66" s="8" t="s">
        <v>14</v>
      </c>
      <c r="E66" s="8" t="s">
        <v>87</v>
      </c>
      <c r="F66" s="6">
        <v>1</v>
      </c>
      <c r="G66" s="9">
        <v>1</v>
      </c>
      <c r="H66" s="8" t="s">
        <v>16</v>
      </c>
      <c r="I66" s="8">
        <v>687</v>
      </c>
      <c r="J66" s="8"/>
      <c r="K66" s="8" t="s">
        <v>32</v>
      </c>
    </row>
    <row r="67" s="2" customFormat="1" ht="22.5" customHeight="1" spans="1:11">
      <c r="A67" s="8">
        <f>65</f>
        <v>65</v>
      </c>
      <c r="B67" s="8" t="s">
        <v>12</v>
      </c>
      <c r="C67" s="8" t="s">
        <v>13</v>
      </c>
      <c r="D67" s="8" t="s">
        <v>14</v>
      </c>
      <c r="E67" s="8" t="s">
        <v>88</v>
      </c>
      <c r="F67" s="6">
        <v>1</v>
      </c>
      <c r="G67" s="9">
        <v>1</v>
      </c>
      <c r="H67" s="8" t="s">
        <v>16</v>
      </c>
      <c r="I67" s="8">
        <v>687</v>
      </c>
      <c r="J67" s="8"/>
      <c r="K67" s="8" t="s">
        <v>17</v>
      </c>
    </row>
    <row r="68" s="2" customFormat="1" ht="22.5" customHeight="1" spans="1:11">
      <c r="A68" s="8">
        <f>66</f>
        <v>66</v>
      </c>
      <c r="B68" s="8" t="s">
        <v>12</v>
      </c>
      <c r="C68" s="8" t="s">
        <v>13</v>
      </c>
      <c r="D68" s="8" t="s">
        <v>28</v>
      </c>
      <c r="E68" s="8" t="s">
        <v>89</v>
      </c>
      <c r="F68" s="6">
        <v>1</v>
      </c>
      <c r="G68" s="9">
        <v>1</v>
      </c>
      <c r="H68" s="8" t="s">
        <v>41</v>
      </c>
      <c r="I68" s="8">
        <v>687</v>
      </c>
      <c r="J68" s="8"/>
      <c r="K68" s="8" t="s">
        <v>17</v>
      </c>
    </row>
    <row r="69" s="2" customFormat="1" ht="22.5" customHeight="1" spans="1:11">
      <c r="A69" s="8">
        <f>67</f>
        <v>67</v>
      </c>
      <c r="B69" s="8" t="s">
        <v>12</v>
      </c>
      <c r="C69" s="8" t="s">
        <v>13</v>
      </c>
      <c r="D69" s="8" t="s">
        <v>21</v>
      </c>
      <c r="E69" s="8" t="s">
        <v>90</v>
      </c>
      <c r="F69" s="6">
        <v>1</v>
      </c>
      <c r="G69" s="9">
        <v>1</v>
      </c>
      <c r="H69" s="8" t="s">
        <v>41</v>
      </c>
      <c r="I69" s="8">
        <v>687</v>
      </c>
      <c r="J69" s="8"/>
      <c r="K69" s="8" t="s">
        <v>17</v>
      </c>
    </row>
    <row r="70" s="2" customFormat="1" ht="22.5" customHeight="1" spans="1:11">
      <c r="A70" s="8">
        <f>68</f>
        <v>68</v>
      </c>
      <c r="B70" s="8" t="s">
        <v>12</v>
      </c>
      <c r="C70" s="8" t="s">
        <v>13</v>
      </c>
      <c r="D70" s="8" t="s">
        <v>21</v>
      </c>
      <c r="E70" s="8" t="s">
        <v>91</v>
      </c>
      <c r="F70" s="6">
        <v>1</v>
      </c>
      <c r="G70" s="9">
        <v>1</v>
      </c>
      <c r="H70" s="8" t="s">
        <v>41</v>
      </c>
      <c r="I70" s="8">
        <v>687</v>
      </c>
      <c r="J70" s="8"/>
      <c r="K70" s="8" t="s">
        <v>17</v>
      </c>
    </row>
    <row r="71" s="2" customFormat="1" ht="22.5" customHeight="1" spans="1:11">
      <c r="A71" s="8">
        <f>69</f>
        <v>69</v>
      </c>
      <c r="B71" s="8" t="s">
        <v>12</v>
      </c>
      <c r="C71" s="8" t="s">
        <v>13</v>
      </c>
      <c r="D71" s="8" t="s">
        <v>21</v>
      </c>
      <c r="E71" s="8" t="s">
        <v>92</v>
      </c>
      <c r="F71" s="6">
        <v>1</v>
      </c>
      <c r="G71" s="9">
        <v>1</v>
      </c>
      <c r="H71" s="8" t="s">
        <v>41</v>
      </c>
      <c r="I71" s="8">
        <v>687</v>
      </c>
      <c r="J71" s="8"/>
      <c r="K71" s="8" t="s">
        <v>17</v>
      </c>
    </row>
    <row r="72" s="2" customFormat="1" ht="22.5" customHeight="1" spans="1:11">
      <c r="A72" s="8">
        <f>70</f>
        <v>70</v>
      </c>
      <c r="B72" s="8" t="s">
        <v>12</v>
      </c>
      <c r="C72" s="8" t="s">
        <v>13</v>
      </c>
      <c r="D72" s="8" t="s">
        <v>14</v>
      </c>
      <c r="E72" s="8" t="s">
        <v>93</v>
      </c>
      <c r="F72" s="6">
        <v>1</v>
      </c>
      <c r="G72" s="9">
        <v>1</v>
      </c>
      <c r="H72" s="8" t="s">
        <v>41</v>
      </c>
      <c r="I72" s="8">
        <v>687</v>
      </c>
      <c r="J72" s="8"/>
      <c r="K72" s="8" t="s">
        <v>17</v>
      </c>
    </row>
    <row r="73" s="2" customFormat="1" ht="22.5" customHeight="1" spans="1:11">
      <c r="A73" s="8">
        <f>71</f>
        <v>71</v>
      </c>
      <c r="B73" s="8" t="s">
        <v>12</v>
      </c>
      <c r="C73" s="8" t="s">
        <v>13</v>
      </c>
      <c r="D73" s="8" t="s">
        <v>14</v>
      </c>
      <c r="E73" s="8" t="s">
        <v>94</v>
      </c>
      <c r="F73" s="6">
        <v>1</v>
      </c>
      <c r="G73" s="9">
        <v>1</v>
      </c>
      <c r="H73" s="8" t="s">
        <v>41</v>
      </c>
      <c r="I73" s="8">
        <v>687</v>
      </c>
      <c r="J73" s="8"/>
      <c r="K73" s="8" t="s">
        <v>17</v>
      </c>
    </row>
    <row r="74" s="2" customFormat="1" ht="22.5" customHeight="1" spans="1:11">
      <c r="A74" s="8">
        <f>72</f>
        <v>72</v>
      </c>
      <c r="B74" s="8" t="s">
        <v>12</v>
      </c>
      <c r="C74" s="8" t="s">
        <v>13</v>
      </c>
      <c r="D74" s="8" t="s">
        <v>21</v>
      </c>
      <c r="E74" s="8" t="s">
        <v>95</v>
      </c>
      <c r="F74" s="6">
        <v>1</v>
      </c>
      <c r="G74" s="9">
        <v>1</v>
      </c>
      <c r="H74" s="8" t="s">
        <v>41</v>
      </c>
      <c r="I74" s="8">
        <v>687</v>
      </c>
      <c r="J74" s="8"/>
      <c r="K74" s="8" t="s">
        <v>17</v>
      </c>
    </row>
    <row r="75" s="2" customFormat="1" ht="22.5" customHeight="1" spans="1:11">
      <c r="A75" s="8">
        <f>73</f>
        <v>73</v>
      </c>
      <c r="B75" s="8" t="s">
        <v>12</v>
      </c>
      <c r="C75" s="8" t="s">
        <v>13</v>
      </c>
      <c r="D75" s="8" t="s">
        <v>23</v>
      </c>
      <c r="E75" s="8" t="s">
        <v>96</v>
      </c>
      <c r="F75" s="6">
        <v>1</v>
      </c>
      <c r="G75" s="9">
        <v>1</v>
      </c>
      <c r="H75" s="8" t="s">
        <v>16</v>
      </c>
      <c r="I75" s="8">
        <v>687</v>
      </c>
      <c r="J75" s="8"/>
      <c r="K75" s="8" t="s">
        <v>17</v>
      </c>
    </row>
    <row r="76" s="2" customFormat="1" ht="22.5" customHeight="1" spans="1:11">
      <c r="A76" s="8">
        <f>74</f>
        <v>74</v>
      </c>
      <c r="B76" s="8" t="s">
        <v>12</v>
      </c>
      <c r="C76" s="8" t="s">
        <v>13</v>
      </c>
      <c r="D76" s="8" t="s">
        <v>28</v>
      </c>
      <c r="E76" s="8" t="s">
        <v>97</v>
      </c>
      <c r="F76" s="6">
        <v>1</v>
      </c>
      <c r="G76" s="9">
        <v>1</v>
      </c>
      <c r="H76" s="8" t="s">
        <v>41</v>
      </c>
      <c r="I76" s="8">
        <v>687</v>
      </c>
      <c r="J76" s="8"/>
      <c r="K76" s="8" t="s">
        <v>17</v>
      </c>
    </row>
    <row r="77" s="2" customFormat="1" ht="22.5" customHeight="1" spans="1:11">
      <c r="A77" s="8">
        <f>75</f>
        <v>75</v>
      </c>
      <c r="B77" s="8" t="s">
        <v>12</v>
      </c>
      <c r="C77" s="8" t="s">
        <v>13</v>
      </c>
      <c r="D77" s="8" t="s">
        <v>14</v>
      </c>
      <c r="E77" s="8" t="s">
        <v>98</v>
      </c>
      <c r="F77" s="6">
        <v>1</v>
      </c>
      <c r="G77" s="9">
        <v>1</v>
      </c>
      <c r="H77" s="8" t="s">
        <v>16</v>
      </c>
      <c r="I77" s="8">
        <v>687</v>
      </c>
      <c r="J77" s="8"/>
      <c r="K77" s="8" t="s">
        <v>17</v>
      </c>
    </row>
    <row r="78" s="2" customFormat="1" ht="22.5" customHeight="1" spans="1:11">
      <c r="A78" s="8">
        <f>76</f>
        <v>76</v>
      </c>
      <c r="B78" s="8" t="s">
        <v>12</v>
      </c>
      <c r="C78" s="8" t="s">
        <v>13</v>
      </c>
      <c r="D78" s="8" t="s">
        <v>14</v>
      </c>
      <c r="E78" s="8" t="s">
        <v>99</v>
      </c>
      <c r="F78" s="6">
        <v>1</v>
      </c>
      <c r="G78" s="9">
        <v>1</v>
      </c>
      <c r="H78" s="8" t="s">
        <v>41</v>
      </c>
      <c r="I78" s="8">
        <v>687</v>
      </c>
      <c r="J78" s="8"/>
      <c r="K78" s="8" t="s">
        <v>17</v>
      </c>
    </row>
    <row r="79" s="2" customFormat="1" ht="22.5" customHeight="1" spans="1:11">
      <c r="A79" s="8">
        <f>77</f>
        <v>77</v>
      </c>
      <c r="B79" s="8" t="s">
        <v>12</v>
      </c>
      <c r="C79" s="8" t="s">
        <v>13</v>
      </c>
      <c r="D79" s="8" t="s">
        <v>21</v>
      </c>
      <c r="E79" s="8" t="s">
        <v>100</v>
      </c>
      <c r="F79" s="6">
        <v>1</v>
      </c>
      <c r="G79" s="9">
        <v>1</v>
      </c>
      <c r="H79" s="8" t="s">
        <v>16</v>
      </c>
      <c r="I79" s="8">
        <v>687</v>
      </c>
      <c r="J79" s="8"/>
      <c r="K79" s="8" t="s">
        <v>17</v>
      </c>
    </row>
    <row r="80" s="2" customFormat="1" ht="22.5" customHeight="1" spans="1:11">
      <c r="A80" s="8">
        <f>78</f>
        <v>78</v>
      </c>
      <c r="B80" s="8" t="s">
        <v>12</v>
      </c>
      <c r="C80" s="8" t="s">
        <v>13</v>
      </c>
      <c r="D80" s="8" t="s">
        <v>23</v>
      </c>
      <c r="E80" s="8" t="s">
        <v>101</v>
      </c>
      <c r="F80" s="6">
        <v>1</v>
      </c>
      <c r="G80" s="9">
        <v>1</v>
      </c>
      <c r="H80" s="8" t="s">
        <v>16</v>
      </c>
      <c r="I80" s="8">
        <v>687</v>
      </c>
      <c r="J80" s="8"/>
      <c r="K80" s="8" t="s">
        <v>17</v>
      </c>
    </row>
    <row r="81" s="2" customFormat="1" ht="22.5" customHeight="1" spans="1:11">
      <c r="A81" s="8">
        <f>79</f>
        <v>79</v>
      </c>
      <c r="B81" s="8" t="s">
        <v>12</v>
      </c>
      <c r="C81" s="8" t="s">
        <v>13</v>
      </c>
      <c r="D81" s="8" t="s">
        <v>25</v>
      </c>
      <c r="E81" s="8" t="s">
        <v>56</v>
      </c>
      <c r="F81" s="6">
        <v>1</v>
      </c>
      <c r="G81" s="9">
        <v>1</v>
      </c>
      <c r="H81" s="8" t="s">
        <v>16</v>
      </c>
      <c r="I81" s="8">
        <v>687</v>
      </c>
      <c r="J81" s="8"/>
      <c r="K81" s="8" t="s">
        <v>17</v>
      </c>
    </row>
    <row r="82" s="2" customFormat="1" ht="22.5" customHeight="1" spans="1:11">
      <c r="A82" s="8">
        <f>80</f>
        <v>80</v>
      </c>
      <c r="B82" s="8" t="s">
        <v>12</v>
      </c>
      <c r="C82" s="8" t="s">
        <v>13</v>
      </c>
      <c r="D82" s="8" t="s">
        <v>25</v>
      </c>
      <c r="E82" s="8" t="s">
        <v>102</v>
      </c>
      <c r="F82" s="6">
        <v>1</v>
      </c>
      <c r="G82" s="9">
        <v>1</v>
      </c>
      <c r="H82" s="8" t="s">
        <v>16</v>
      </c>
      <c r="I82" s="8">
        <v>687</v>
      </c>
      <c r="J82" s="8"/>
      <c r="K82" s="8" t="s">
        <v>17</v>
      </c>
    </row>
    <row r="83" s="2" customFormat="1" ht="22.5" customHeight="1" spans="1:11">
      <c r="A83" s="8">
        <f>81</f>
        <v>81</v>
      </c>
      <c r="B83" s="8" t="s">
        <v>12</v>
      </c>
      <c r="C83" s="8" t="s">
        <v>13</v>
      </c>
      <c r="D83" s="8" t="s">
        <v>14</v>
      </c>
      <c r="E83" s="8" t="s">
        <v>103</v>
      </c>
      <c r="F83" s="6">
        <v>1</v>
      </c>
      <c r="G83" s="9">
        <v>1</v>
      </c>
      <c r="H83" s="8" t="s">
        <v>16</v>
      </c>
      <c r="I83" s="8">
        <v>687</v>
      </c>
      <c r="J83" s="8"/>
      <c r="K83" s="8" t="s">
        <v>17</v>
      </c>
    </row>
    <row r="84" s="2" customFormat="1" ht="22.5" customHeight="1" spans="1:11">
      <c r="A84" s="8">
        <f>82</f>
        <v>82</v>
      </c>
      <c r="B84" s="8" t="s">
        <v>12</v>
      </c>
      <c r="C84" s="8" t="s">
        <v>13</v>
      </c>
      <c r="D84" s="8" t="s">
        <v>23</v>
      </c>
      <c r="E84" s="8" t="s">
        <v>104</v>
      </c>
      <c r="F84" s="6">
        <v>1</v>
      </c>
      <c r="G84" s="9">
        <v>1</v>
      </c>
      <c r="H84" s="8" t="s">
        <v>16</v>
      </c>
      <c r="I84" s="8">
        <v>687</v>
      </c>
      <c r="J84" s="8"/>
      <c r="K84" s="8" t="s">
        <v>17</v>
      </c>
    </row>
    <row r="85" s="2" customFormat="1" ht="22.5" customHeight="1" spans="1:11">
      <c r="A85" s="8">
        <f>83</f>
        <v>83</v>
      </c>
      <c r="B85" s="8" t="s">
        <v>12</v>
      </c>
      <c r="C85" s="8" t="s">
        <v>13</v>
      </c>
      <c r="D85" s="8" t="s">
        <v>25</v>
      </c>
      <c r="E85" s="8" t="s">
        <v>105</v>
      </c>
      <c r="F85" s="6">
        <v>1</v>
      </c>
      <c r="G85" s="9">
        <v>1</v>
      </c>
      <c r="H85" s="8" t="s">
        <v>16</v>
      </c>
      <c r="I85" s="8">
        <v>687</v>
      </c>
      <c r="J85" s="8"/>
      <c r="K85" s="8" t="s">
        <v>17</v>
      </c>
    </row>
    <row r="86" s="2" customFormat="1" ht="22.5" customHeight="1" spans="1:11">
      <c r="A86" s="8">
        <f>84</f>
        <v>84</v>
      </c>
      <c r="B86" s="8" t="s">
        <v>12</v>
      </c>
      <c r="C86" s="8" t="s">
        <v>13</v>
      </c>
      <c r="D86" s="8" t="s">
        <v>28</v>
      </c>
      <c r="E86" s="8" t="s">
        <v>106</v>
      </c>
      <c r="F86" s="6">
        <v>1</v>
      </c>
      <c r="G86" s="9">
        <v>1</v>
      </c>
      <c r="H86" s="8" t="s">
        <v>16</v>
      </c>
      <c r="I86" s="8">
        <v>687</v>
      </c>
      <c r="J86" s="8"/>
      <c r="K86" s="8" t="s">
        <v>32</v>
      </c>
    </row>
    <row r="87" s="2" customFormat="1" ht="22.5" customHeight="1" spans="1:11">
      <c r="A87" s="8">
        <f>85</f>
        <v>85</v>
      </c>
      <c r="B87" s="8" t="s">
        <v>12</v>
      </c>
      <c r="C87" s="8" t="s">
        <v>13</v>
      </c>
      <c r="D87" s="8" t="s">
        <v>18</v>
      </c>
      <c r="E87" s="8" t="s">
        <v>107</v>
      </c>
      <c r="F87" s="6">
        <v>1</v>
      </c>
      <c r="G87" s="9">
        <v>1</v>
      </c>
      <c r="H87" s="8" t="s">
        <v>16</v>
      </c>
      <c r="I87" s="8">
        <v>687</v>
      </c>
      <c r="J87" s="8"/>
      <c r="K87" s="8" t="s">
        <v>17</v>
      </c>
    </row>
    <row r="88" s="2" customFormat="1" ht="22.5" customHeight="1" spans="1:11">
      <c r="A88" s="8">
        <f>86</f>
        <v>86</v>
      </c>
      <c r="B88" s="8" t="s">
        <v>12</v>
      </c>
      <c r="C88" s="8" t="s">
        <v>13</v>
      </c>
      <c r="D88" s="8" t="s">
        <v>25</v>
      </c>
      <c r="E88" s="8" t="s">
        <v>60</v>
      </c>
      <c r="F88" s="6">
        <v>1</v>
      </c>
      <c r="G88" s="9">
        <v>1</v>
      </c>
      <c r="H88" s="8" t="s">
        <v>16</v>
      </c>
      <c r="I88" s="8">
        <v>687</v>
      </c>
      <c r="J88" s="8"/>
      <c r="K88" s="8" t="s">
        <v>17</v>
      </c>
    </row>
    <row r="89" s="2" customFormat="1" ht="22.5" customHeight="1" spans="1:11">
      <c r="A89" s="8">
        <f>87</f>
        <v>87</v>
      </c>
      <c r="B89" s="8" t="s">
        <v>12</v>
      </c>
      <c r="C89" s="8" t="s">
        <v>13</v>
      </c>
      <c r="D89" s="8" t="s">
        <v>14</v>
      </c>
      <c r="E89" s="8" t="s">
        <v>108</v>
      </c>
      <c r="F89" s="6">
        <v>1</v>
      </c>
      <c r="G89" s="9">
        <v>1</v>
      </c>
      <c r="H89" s="8" t="s">
        <v>16</v>
      </c>
      <c r="I89" s="8">
        <v>687</v>
      </c>
      <c r="J89" s="8"/>
      <c r="K89" s="8" t="s">
        <v>17</v>
      </c>
    </row>
    <row r="90" s="2" customFormat="1" ht="22.5" customHeight="1" spans="1:11">
      <c r="A90" s="8">
        <f>88</f>
        <v>88</v>
      </c>
      <c r="B90" s="8" t="s">
        <v>12</v>
      </c>
      <c r="C90" s="8" t="s">
        <v>13</v>
      </c>
      <c r="D90" s="8" t="s">
        <v>23</v>
      </c>
      <c r="E90" s="8" t="s">
        <v>109</v>
      </c>
      <c r="F90" s="6">
        <v>1</v>
      </c>
      <c r="G90" s="9">
        <v>1</v>
      </c>
      <c r="H90" s="8" t="s">
        <v>16</v>
      </c>
      <c r="I90" s="8">
        <v>687</v>
      </c>
      <c r="J90" s="8"/>
      <c r="K90" s="8" t="s">
        <v>17</v>
      </c>
    </row>
    <row r="91" s="2" customFormat="1" ht="22.5" customHeight="1" spans="1:11">
      <c r="A91" s="8">
        <f>89</f>
        <v>89</v>
      </c>
      <c r="B91" s="8" t="s">
        <v>12</v>
      </c>
      <c r="C91" s="8" t="s">
        <v>13</v>
      </c>
      <c r="D91" s="8" t="s">
        <v>21</v>
      </c>
      <c r="E91" s="8" t="s">
        <v>110</v>
      </c>
      <c r="F91" s="6">
        <v>1</v>
      </c>
      <c r="G91" s="9">
        <v>1</v>
      </c>
      <c r="H91" s="8" t="s">
        <v>16</v>
      </c>
      <c r="I91" s="8">
        <v>687</v>
      </c>
      <c r="J91" s="8"/>
      <c r="K91" s="8" t="s">
        <v>32</v>
      </c>
    </row>
    <row r="92" s="2" customFormat="1" ht="22.5" customHeight="1" spans="1:11">
      <c r="A92" s="8">
        <f>90</f>
        <v>90</v>
      </c>
      <c r="B92" s="8" t="s">
        <v>12</v>
      </c>
      <c r="C92" s="8" t="s">
        <v>13</v>
      </c>
      <c r="D92" s="8" t="s">
        <v>18</v>
      </c>
      <c r="E92" s="8" t="s">
        <v>111</v>
      </c>
      <c r="F92" s="6">
        <v>1</v>
      </c>
      <c r="G92" s="9">
        <v>1</v>
      </c>
      <c r="H92" s="8" t="s">
        <v>16</v>
      </c>
      <c r="I92" s="8">
        <v>687</v>
      </c>
      <c r="J92" s="8"/>
      <c r="K92" s="8" t="s">
        <v>32</v>
      </c>
    </row>
    <row r="93" s="2" customFormat="1" ht="22.5" customHeight="1" spans="1:11">
      <c r="A93" s="8">
        <f>91</f>
        <v>91</v>
      </c>
      <c r="B93" s="8" t="s">
        <v>12</v>
      </c>
      <c r="C93" s="8" t="s">
        <v>13</v>
      </c>
      <c r="D93" s="8" t="s">
        <v>18</v>
      </c>
      <c r="E93" s="8" t="s">
        <v>112</v>
      </c>
      <c r="F93" s="6">
        <v>1</v>
      </c>
      <c r="G93" s="9">
        <v>1</v>
      </c>
      <c r="H93" s="8" t="s">
        <v>16</v>
      </c>
      <c r="I93" s="8">
        <v>687</v>
      </c>
      <c r="J93" s="8"/>
      <c r="K93" s="8" t="s">
        <v>32</v>
      </c>
    </row>
    <row r="94" s="2" customFormat="1" ht="22.5" customHeight="1" spans="1:11">
      <c r="A94" s="8">
        <f>92</f>
        <v>92</v>
      </c>
      <c r="B94" s="8" t="s">
        <v>12</v>
      </c>
      <c r="C94" s="8" t="s">
        <v>13</v>
      </c>
      <c r="D94" s="8" t="s">
        <v>18</v>
      </c>
      <c r="E94" s="8" t="s">
        <v>113</v>
      </c>
      <c r="F94" s="6">
        <v>1</v>
      </c>
      <c r="G94" s="9">
        <v>1</v>
      </c>
      <c r="H94" s="8" t="s">
        <v>16</v>
      </c>
      <c r="I94" s="8">
        <v>687</v>
      </c>
      <c r="J94" s="8"/>
      <c r="K94" s="8" t="s">
        <v>32</v>
      </c>
    </row>
    <row r="95" s="2" customFormat="1" ht="22.5" customHeight="1" spans="1:11">
      <c r="A95" s="8">
        <f>93</f>
        <v>93</v>
      </c>
      <c r="B95" s="8" t="s">
        <v>12</v>
      </c>
      <c r="C95" s="8" t="s">
        <v>13</v>
      </c>
      <c r="D95" s="8" t="s">
        <v>18</v>
      </c>
      <c r="E95" s="8" t="s">
        <v>114</v>
      </c>
      <c r="F95" s="6">
        <v>1</v>
      </c>
      <c r="G95" s="9">
        <v>1</v>
      </c>
      <c r="H95" s="8" t="s">
        <v>16</v>
      </c>
      <c r="I95" s="8">
        <v>687</v>
      </c>
      <c r="J95" s="8"/>
      <c r="K95" s="8" t="s">
        <v>32</v>
      </c>
    </row>
    <row r="96" s="2" customFormat="1" ht="22.5" customHeight="1" spans="1:11">
      <c r="A96" s="8">
        <f>94</f>
        <v>94</v>
      </c>
      <c r="B96" s="8" t="s">
        <v>12</v>
      </c>
      <c r="C96" s="8" t="s">
        <v>13</v>
      </c>
      <c r="D96" s="8" t="s">
        <v>18</v>
      </c>
      <c r="E96" s="8" t="s">
        <v>115</v>
      </c>
      <c r="F96" s="6">
        <v>1</v>
      </c>
      <c r="G96" s="9">
        <v>1</v>
      </c>
      <c r="H96" s="8" t="s">
        <v>16</v>
      </c>
      <c r="I96" s="8">
        <v>687</v>
      </c>
      <c r="J96" s="8"/>
      <c r="K96" s="8" t="s">
        <v>32</v>
      </c>
    </row>
    <row r="97" s="2" customFormat="1" ht="22.5" customHeight="1" spans="1:11">
      <c r="A97" s="8">
        <f>95</f>
        <v>95</v>
      </c>
      <c r="B97" s="8" t="s">
        <v>12</v>
      </c>
      <c r="C97" s="8" t="s">
        <v>13</v>
      </c>
      <c r="D97" s="8" t="s">
        <v>18</v>
      </c>
      <c r="E97" s="8" t="s">
        <v>116</v>
      </c>
      <c r="F97" s="6">
        <v>1</v>
      </c>
      <c r="G97" s="9">
        <v>1</v>
      </c>
      <c r="H97" s="8" t="s">
        <v>16</v>
      </c>
      <c r="I97" s="8">
        <v>687</v>
      </c>
      <c r="J97" s="8"/>
      <c r="K97" s="8" t="s">
        <v>32</v>
      </c>
    </row>
    <row r="98" s="2" customFormat="1" ht="22.5" customHeight="1" spans="1:11">
      <c r="A98" s="8">
        <f>96</f>
        <v>96</v>
      </c>
      <c r="B98" s="8" t="s">
        <v>12</v>
      </c>
      <c r="C98" s="8" t="s">
        <v>13</v>
      </c>
      <c r="D98" s="8" t="s">
        <v>18</v>
      </c>
      <c r="E98" s="8" t="s">
        <v>117</v>
      </c>
      <c r="F98" s="6">
        <v>1</v>
      </c>
      <c r="G98" s="9">
        <v>1</v>
      </c>
      <c r="H98" s="8" t="s">
        <v>16</v>
      </c>
      <c r="I98" s="8">
        <v>687</v>
      </c>
      <c r="J98" s="8"/>
      <c r="K98" s="8" t="s">
        <v>32</v>
      </c>
    </row>
    <row r="99" s="2" customFormat="1" ht="22.5" customHeight="1" spans="1:11">
      <c r="A99" s="8">
        <f>97</f>
        <v>97</v>
      </c>
      <c r="B99" s="8" t="s">
        <v>12</v>
      </c>
      <c r="C99" s="8" t="s">
        <v>13</v>
      </c>
      <c r="D99" s="8" t="s">
        <v>18</v>
      </c>
      <c r="E99" s="8" t="s">
        <v>118</v>
      </c>
      <c r="F99" s="6">
        <v>1</v>
      </c>
      <c r="G99" s="9">
        <v>1</v>
      </c>
      <c r="H99" s="8" t="s">
        <v>16</v>
      </c>
      <c r="I99" s="8">
        <v>687</v>
      </c>
      <c r="J99" s="8"/>
      <c r="K99" s="8" t="s">
        <v>32</v>
      </c>
    </row>
  </sheetData>
  <mergeCells count="1">
    <mergeCell ref="A1:K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zx</cp:lastModifiedBy>
  <dcterms:created xsi:type="dcterms:W3CDTF">2017-06-26T15:13:00Z</dcterms:created>
  <dcterms:modified xsi:type="dcterms:W3CDTF">2023-08-07T02:40:08Z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E445A813059F4E8A83EFCB24ADD23C12_13</vt:lpwstr>
  </property>
</Properties>
</file>