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597"/>
  </bookViews>
  <sheets>
    <sheet name="明细表" sheetId="1" r:id="rId1"/>
  </sheets>
  <definedNames>
    <definedName name="_xlnm._FilterDatabase" localSheetId="0" hidden="1">明细表!$A$4:$T$13</definedName>
    <definedName name="_xlnm.Print_Titles" localSheetId="0">明细表!$3:$4</definedName>
    <definedName name="_xlnm.Print_Area" localSheetId="0">明细表!$A$1:$T$13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<sst xmlns="http://schemas.openxmlformats.org/spreadsheetml/2006/main" count="122" uniqueCount="90">
  <si>
    <t>附件</t>
  </si>
  <si>
    <t>泗县农业农村局2025年中央第一批财政衔接推进乡村振兴补助资金项目计划明细表</t>
  </si>
  <si>
    <t>序号</t>
  </si>
  <si>
    <t>项目类型</t>
  </si>
  <si>
    <t>项目性质</t>
  </si>
  <si>
    <t>项目名称</t>
  </si>
  <si>
    <t>项目主管部门及负责人</t>
  </si>
  <si>
    <t>项目实施单位及负责人</t>
  </si>
  <si>
    <t>项目地址</t>
  </si>
  <si>
    <t>建设内容、规模、规格等（补助标准）</t>
  </si>
  <si>
    <t>项目概算</t>
  </si>
  <si>
    <t>资金来源及规模（万元）</t>
  </si>
  <si>
    <t>绩效目标</t>
  </si>
  <si>
    <t>群众参与和利益联结机制</t>
  </si>
  <si>
    <t>受益脱贫户、监测户</t>
  </si>
  <si>
    <t>完成时限</t>
  </si>
  <si>
    <t>备注</t>
  </si>
  <si>
    <t>乡镇</t>
  </si>
  <si>
    <t>行政村</t>
  </si>
  <si>
    <t>具体位置</t>
  </si>
  <si>
    <t>中央资金</t>
  </si>
  <si>
    <t>其他资金</t>
  </si>
  <si>
    <t>小计</t>
  </si>
  <si>
    <t>户数</t>
  </si>
  <si>
    <t>人数</t>
  </si>
  <si>
    <t>产业发展类</t>
  </si>
  <si>
    <t>续建</t>
  </si>
  <si>
    <t>泗县山芋深加工项目</t>
  </si>
  <si>
    <t>农业农村局
王江</t>
  </si>
  <si>
    <t>虹城街道
娄德志</t>
  </si>
  <si>
    <t>虹城街道</t>
  </si>
  <si>
    <t>陈刘村</t>
  </si>
  <si>
    <t>泗县长三角绿色食品加工产业园内</t>
  </si>
  <si>
    <t>建设山芋加工厂房约20000平方米及附属设施</t>
  </si>
  <si>
    <t>建设厂房约2万平方米及配套设施，年增加村集体收入约240万元，带动脱贫户、监测户及广大群众就近就业发展增加收入</t>
  </si>
  <si>
    <t>群众参与项目申报、实施过程监督、竣工后项目所在地受益；通过实施项目，带动脱贫户、监测户参与务工，激发脱贫户、监测户参与产业发展内生动力，参与产业发展增加收入</t>
  </si>
  <si>
    <t>2025年10月</t>
  </si>
  <si>
    <t>泗县大庄镇现代农业产业园项目</t>
  </si>
  <si>
    <t>大庄镇
骆家超</t>
  </si>
  <si>
    <t>大庄镇</t>
  </si>
  <si>
    <t>王官村</t>
  </si>
  <si>
    <t>项目总投资约5000万元，其中：
1、财政投资约3000万元：建设智慧农业玻璃温室约8000平方米，新型节能双拱双膜连栋温室60000平方米；
2、企业自筹约2000万元：建设新型节能双拱双膜连栋温室28000平方米、配套水肥一体化系统、智能控制系统、智慧农业大数据处理中心、科研中心及其他配套设施等。</t>
  </si>
  <si>
    <t>建设温室约9.6万平方米及配套设施，年增加村集体收入约180万元，带动脱贫户、监测户及广大群众就近就业发展增加收入</t>
  </si>
  <si>
    <t>泗县特色农产品综合服务中心</t>
  </si>
  <si>
    <t>运河街道
秦之宝</t>
  </si>
  <si>
    <t>运河街道</t>
  </si>
  <si>
    <t>网周村</t>
  </si>
  <si>
    <t>泗县石龙湖田园综合体</t>
  </si>
  <si>
    <t>项目总投资约2650万元，其中：
1、财政投资约1650万元：建设综合车间5100平方，管理用房1000平方，冷库2000立方，园内道路4600平方，地面硬化8000平方，内外部电源工程、给排水等附属设施；
2、企业自筹约1000万元：建设压差预冷室、嫁接孵化培养室，生产物流系统，园区物联网管理，溯源管理系统及其他附属设施；生产加工流水线及运输装卸设备等。</t>
  </si>
  <si>
    <t>建设厂房约5100平方米及配套设施，通过农产品加工提升产品附加值，链接周边销售通道，助推村集体收入，聚集地方农特产品优势，带动区域特色农产品和区域经济快速发展</t>
  </si>
  <si>
    <t>含发展新型农村集体经济资金450万元</t>
  </si>
  <si>
    <t>基础设施类</t>
  </si>
  <si>
    <t>新建</t>
  </si>
  <si>
    <t>龙河电灌站</t>
  </si>
  <si>
    <t>山头镇
王也</t>
  </si>
  <si>
    <t>山头镇</t>
  </si>
  <si>
    <t>找沟村</t>
  </si>
  <si>
    <t>龙河南岸与红旗渠交汇处</t>
  </si>
  <si>
    <t>安装两台提水水泵30KW及电站配套设施</t>
  </si>
  <si>
    <t>建设提升泵站，改善脱贫人口生产设施条件，提升水稻种植水平，增加群众收入</t>
  </si>
  <si>
    <t>群众参与项目申报、实施过程监督、竣工后项目所在地受益；改善生产生活条件，带动贫困户发展生产</t>
  </si>
  <si>
    <t>2025年12月</t>
  </si>
  <si>
    <t>改建</t>
  </si>
  <si>
    <t>园区配套设施</t>
  </si>
  <si>
    <t>黄圩镇
董强</t>
  </si>
  <si>
    <t>黄圩镇</t>
  </si>
  <si>
    <t>武圩村</t>
  </si>
  <si>
    <t>村部门口</t>
  </si>
  <si>
    <t>1.道路长487米，损毁部分维修，加铺5+4厘米沥青路面约4870平方米
2.120米混凝土矩形排水渠，DN300雨水管网长92米，7座φ700砖砌雨水检查井和6座砖砌雨水口680*380</t>
  </si>
  <si>
    <t>建设道路0.487公里及排水设施，提升产业配套设施建设水平，改善生产生活条件，方便群众发展生产</t>
  </si>
  <si>
    <t>群众参与项目申报、实施过程监督、竣工后项目所在地受益；通过提升产业配套基础设施建设水平，改善群众生产生活条件，带动群众发展生产</t>
  </si>
  <si>
    <t>长沟产业园卫生院西路</t>
  </si>
  <si>
    <t>长沟镇
李博</t>
  </si>
  <si>
    <t>长沟镇</t>
  </si>
  <si>
    <t>长沟村</t>
  </si>
  <si>
    <t>卫生院西南北路至303省道</t>
  </si>
  <si>
    <t>长560米，部分道路损毁修复，铺设6+4cm沥青混凝土约4500平方米</t>
  </si>
  <si>
    <t>建设道路0.56公里，提升产业配套设施建设水平，改善生产生活条件，方便群众发展生产</t>
  </si>
  <si>
    <t>东风村菌菇基地道路</t>
  </si>
  <si>
    <t>东风村</t>
  </si>
  <si>
    <t>东风村菌菇基地</t>
  </si>
  <si>
    <t>南北路长204米、宽5米，东西路三条均长150米、宽4米，12厘米厚级配碎石，18厘米厚混凝土面板</t>
  </si>
  <si>
    <t>建设道路4条约654米，提升产业配套设施建设水平，改善生产生活条件，方便群众发展生产</t>
  </si>
  <si>
    <t>老潼河玫瑰花产业路</t>
  </si>
  <si>
    <t>刘圩镇
马成雷</t>
  </si>
  <si>
    <t>刘圩镇</t>
  </si>
  <si>
    <t>潼南村</t>
  </si>
  <si>
    <t>小柏桥至农科队闸</t>
  </si>
  <si>
    <t>长900米，宽3米，12厘米厚级配碎石，18厘米厚混凝土面板</t>
  </si>
  <si>
    <t>建设道路0.9公里，提升产业配套设施建设水平，改善生产生活条件，方便群众发展生产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</si>
</sst>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仿宋"/>
      <charset val="134"/>
    </font>
    <font>
      <b/>
      <sz val="20"/>
      <name val="方正小标宋简体"/>
      <charset val="134"/>
    </font>
    <font>
      <b/>
      <sz val="12"/>
      <name val="仿宋"/>
      <charset val="134"/>
    </font>
    <font>
      <b/>
      <sz val="10"/>
      <name val="仿宋"/>
      <charset val="134"/>
    </font>
    <font>
      <sz val="10"/>
      <name val="仿宋"/>
      <charset val="134"/>
    </font>
    <font>
      <b/>
      <sz val="2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2" fillId="0" borderId="0">
      <protection locked="0"/>
    </xf>
    <xf numFmtId="0" fontId="2" fillId="0" borderId="0">
      <alignment vertical="center"/>
    </xf>
    <xf numFmtId="0" fontId="2" fillId="0" borderId="0"/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55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55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8" fillId="0" borderId="1" xfId="55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1" xfId="55" applyNumberFormat="1" applyFont="1" applyFill="1" applyBorder="1" applyAlignment="1">
      <alignment horizontal="center" vertical="center" wrapText="1"/>
    </xf>
    <xf numFmtId="0" fontId="8" fillId="0" borderId="1" xfId="55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5" xfId="50"/>
    <cellStyle name="常规 5 3" xfId="51"/>
    <cellStyle name="常规 24 2" xfId="52"/>
    <cellStyle name="常规_Sheet2" xfId="53"/>
    <cellStyle name="常规 2 2" xfId="54"/>
    <cellStyle name="常规 2" xfId="55"/>
    <cellStyle name="常规 3" xfId="56"/>
    <cellStyle name="常规 14 2" xfId="57"/>
    <cellStyle name="常规 8 2 2" xfId="58"/>
    <cellStyle name="常规 4" xfId="59"/>
  </cellStyles>
  <tableStyles count="0" defaultTableStyle="TableStyleMedium2" defaultPivotStyle="PivotStyleLight16"/>
  <colors>
    <mruColors>
      <color rgb="001B40FB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15</xdr:col>
      <xdr:colOff>130433</xdr:colOff>
      <xdr:row>9</xdr:row>
      <xdr:rowOff>0</xdr:rowOff>
    </xdr:from>
    <xdr:to>
      <xdr:col>15</xdr:col>
      <xdr:colOff>145255</xdr:colOff>
      <xdr:row>9</xdr:row>
      <xdr:rowOff>1428750</xdr:rowOff>
    </xdr:to>
    <xdr:sp>
      <xdr:nvSpPr>
        <xdr:cNvPr id="143" name=" "/>
        <xdr:cNvSpPr txBox="1"/>
      </xdr:nvSpPr>
      <xdr:spPr>
        <a:xfrm>
          <a:off x="12560300" y="6327775"/>
          <a:ext cx="14605" cy="825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9</xdr:row>
      <xdr:rowOff>0</xdr:rowOff>
    </xdr:from>
    <xdr:to>
      <xdr:col>15</xdr:col>
      <xdr:colOff>143331</xdr:colOff>
      <xdr:row>9</xdr:row>
      <xdr:rowOff>1428750</xdr:rowOff>
    </xdr:to>
    <xdr:sp>
      <xdr:nvSpPr>
        <xdr:cNvPr id="144" name=" "/>
        <xdr:cNvSpPr txBox="1"/>
      </xdr:nvSpPr>
      <xdr:spPr>
        <a:xfrm>
          <a:off x="12560300" y="6327775"/>
          <a:ext cx="12700" cy="825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12</xdr:row>
      <xdr:rowOff>0</xdr:rowOff>
    </xdr:from>
    <xdr:to>
      <xdr:col>15</xdr:col>
      <xdr:colOff>145255</xdr:colOff>
      <xdr:row>12</xdr:row>
      <xdr:rowOff>714375</xdr:rowOff>
    </xdr:to>
    <xdr:sp>
      <xdr:nvSpPr>
        <xdr:cNvPr id="6" name=" "/>
        <xdr:cNvSpPr txBox="1"/>
      </xdr:nvSpPr>
      <xdr:spPr>
        <a:xfrm>
          <a:off x="12560300" y="8423275"/>
          <a:ext cx="14605" cy="635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12</xdr:row>
      <xdr:rowOff>0</xdr:rowOff>
    </xdr:from>
    <xdr:to>
      <xdr:col>15</xdr:col>
      <xdr:colOff>143331</xdr:colOff>
      <xdr:row>12</xdr:row>
      <xdr:rowOff>714375</xdr:rowOff>
    </xdr:to>
    <xdr:sp>
      <xdr:nvSpPr>
        <xdr:cNvPr id="7" name=" "/>
        <xdr:cNvSpPr txBox="1"/>
      </xdr:nvSpPr>
      <xdr:spPr>
        <a:xfrm>
          <a:off x="12560300" y="8423275"/>
          <a:ext cx="12700" cy="635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10</xdr:row>
      <xdr:rowOff>0</xdr:rowOff>
    </xdr:from>
    <xdr:to>
      <xdr:col>15</xdr:col>
      <xdr:colOff>145255</xdr:colOff>
      <xdr:row>10</xdr:row>
      <xdr:rowOff>714375</xdr:rowOff>
    </xdr:to>
    <xdr:sp>
      <xdr:nvSpPr>
        <xdr:cNvPr id="8" name=" "/>
        <xdr:cNvSpPr txBox="1"/>
      </xdr:nvSpPr>
      <xdr:spPr>
        <a:xfrm>
          <a:off x="12560300" y="7153275"/>
          <a:ext cx="14605" cy="635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10</xdr:row>
      <xdr:rowOff>0</xdr:rowOff>
    </xdr:from>
    <xdr:to>
      <xdr:col>15</xdr:col>
      <xdr:colOff>143331</xdr:colOff>
      <xdr:row>10</xdr:row>
      <xdr:rowOff>714375</xdr:rowOff>
    </xdr:to>
    <xdr:sp>
      <xdr:nvSpPr>
        <xdr:cNvPr id="9" name=" "/>
        <xdr:cNvSpPr txBox="1"/>
      </xdr:nvSpPr>
      <xdr:spPr>
        <a:xfrm>
          <a:off x="12560300" y="7153275"/>
          <a:ext cx="12700" cy="635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130433</xdr:colOff>
      <xdr:row>10</xdr:row>
      <xdr:rowOff>0</xdr:rowOff>
    </xdr:from>
    <xdr:to>
      <xdr:col>15</xdr:col>
      <xdr:colOff>145255</xdr:colOff>
      <xdr:row>10</xdr:row>
      <xdr:rowOff>714375</xdr:rowOff>
    </xdr:to>
    <xdr:sp>
      <xdr:nvSpPr>
        <xdr:cNvPr id="16" name=" "/>
        <xdr:cNvSpPr txBox="1"/>
      </xdr:nvSpPr>
      <xdr:spPr>
        <a:xfrm>
          <a:off x="12560300" y="7153275"/>
          <a:ext cx="14605" cy="635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15</xdr:col>
      <xdr:colOff>130301</xdr:colOff>
      <xdr:row>10</xdr:row>
      <xdr:rowOff>0</xdr:rowOff>
    </xdr:from>
    <xdr:to>
      <xdr:col>15</xdr:col>
      <xdr:colOff>143331</xdr:colOff>
      <xdr:row>10</xdr:row>
      <xdr:rowOff>714375</xdr:rowOff>
    </xdr:to>
    <xdr:sp>
      <xdr:nvSpPr>
        <xdr:cNvPr id="17" name=" "/>
        <xdr:cNvSpPr txBox="1"/>
      </xdr:nvSpPr>
      <xdr:spPr>
        <a:xfrm>
          <a:off x="12560300" y="7153275"/>
          <a:ext cx="12700" cy="6350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3"/>
  <sheetViews>
    <sheetView tabSelected="1" view="pageBreakPreview" zoomScale="80" zoomScaleNormal="80" workbookViewId="0">
      <pane ySplit="5" topLeftCell="A11" activePane="bottomLeft" state="frozen"/>
      <selection/>
      <selection pane="bottomLeft" activeCell="K7" sqref="K7"/>
    </sheetView>
  </sheetViews>
  <sheetFormatPr defaultColWidth="9" defaultRowHeight="13.5"/>
  <cols>
    <col min="1" max="1" width="4.875" style="1" customWidth="1"/>
    <col min="2" max="3" width="6.625" style="1" customWidth="1"/>
    <col min="4" max="4" width="12.625" style="1" customWidth="1"/>
    <col min="5" max="6" width="8.625" style="1" customWidth="1"/>
    <col min="7" max="8" width="6.625" style="1" customWidth="1"/>
    <col min="9" max="9" width="11.125" style="1" customWidth="1"/>
    <col min="10" max="10" width="30.625" style="1" customWidth="1"/>
    <col min="11" max="11" width="10.375" style="4" customWidth="1"/>
    <col min="12" max="13" width="9.375" style="4" customWidth="1"/>
    <col min="14" max="14" width="10.375" style="4" customWidth="1"/>
    <col min="15" max="15" width="20.625" style="1" customWidth="1"/>
    <col min="16" max="16" width="32.625" style="1" customWidth="1"/>
    <col min="17" max="18" width="6.625" style="1" customWidth="1"/>
    <col min="19" max="19" width="6.625" style="5" customWidth="1"/>
    <col min="20" max="20" width="7.625" style="6" customWidth="1"/>
    <col min="21" max="16384" width="9" style="1"/>
  </cols>
  <sheetData>
    <row r="1" ht="14.25" spans="1:2">
      <c r="A1" s="7" t="s">
        <v>0</v>
      </c>
      <c r="B1" s="7"/>
    </row>
    <row r="2" s="1" customFormat="1" ht="27" spans="1:2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16"/>
      <c r="L2" s="16"/>
      <c r="M2" s="16"/>
      <c r="N2" s="16"/>
      <c r="O2" s="8"/>
      <c r="P2" s="8"/>
      <c r="Q2" s="8"/>
      <c r="R2" s="8"/>
      <c r="S2" s="8"/>
      <c r="T2" s="24"/>
    </row>
    <row r="3" s="2" customFormat="1" ht="28.5" customHeight="1" spans="1:2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/>
      <c r="I3" s="9"/>
      <c r="J3" s="9" t="s">
        <v>9</v>
      </c>
      <c r="K3" s="17" t="s">
        <v>10</v>
      </c>
      <c r="L3" s="17" t="s">
        <v>11</v>
      </c>
      <c r="M3" s="17"/>
      <c r="N3" s="17"/>
      <c r="O3" s="9" t="s">
        <v>12</v>
      </c>
      <c r="P3" s="9" t="s">
        <v>13</v>
      </c>
      <c r="Q3" s="9" t="s">
        <v>14</v>
      </c>
      <c r="R3" s="9"/>
      <c r="S3" s="25" t="s">
        <v>15</v>
      </c>
      <c r="T3" s="9" t="s">
        <v>16</v>
      </c>
    </row>
    <row r="4" s="2" customFormat="1" ht="28.5" customHeight="1" spans="1:20">
      <c r="A4" s="9"/>
      <c r="B4" s="9"/>
      <c r="C4" s="9"/>
      <c r="D4" s="9"/>
      <c r="E4" s="9"/>
      <c r="F4" s="9"/>
      <c r="G4" s="9" t="s">
        <v>17</v>
      </c>
      <c r="H4" s="9" t="s">
        <v>18</v>
      </c>
      <c r="I4" s="9" t="s">
        <v>19</v>
      </c>
      <c r="J4" s="9"/>
      <c r="K4" s="17"/>
      <c r="L4" s="17" t="s">
        <v>20</v>
      </c>
      <c r="M4" s="17" t="s">
        <v>21</v>
      </c>
      <c r="N4" s="17" t="s">
        <v>22</v>
      </c>
      <c r="O4" s="9"/>
      <c r="P4" s="9"/>
      <c r="Q4" s="9" t="s">
        <v>23</v>
      </c>
      <c r="R4" s="9" t="s">
        <v>24</v>
      </c>
      <c r="S4" s="25"/>
      <c r="T4" s="9"/>
    </row>
    <row r="5" s="3" customFormat="1" ht="25" customHeight="1" spans="1:20">
      <c r="A5" s="10"/>
      <c r="B5" s="10"/>
      <c r="C5" s="10"/>
      <c r="D5" s="10"/>
      <c r="E5" s="10"/>
      <c r="F5" s="10"/>
      <c r="G5" s="10"/>
      <c r="H5" s="10"/>
      <c r="I5" s="10"/>
      <c r="J5" s="10"/>
      <c r="K5" s="18">
        <f>SUM(K6:K13)</f>
        <v>12124.7</v>
      </c>
      <c r="L5" s="18">
        <f>SUM(L6:L13)</f>
        <v>6872.2</v>
      </c>
      <c r="M5" s="18">
        <f>SUM(M6:M13)</f>
        <v>3000</v>
      </c>
      <c r="N5" s="18">
        <f>SUM(N6:N13)</f>
        <v>9872.2</v>
      </c>
      <c r="O5" s="10"/>
      <c r="P5" s="10"/>
      <c r="Q5" s="10"/>
      <c r="R5" s="10"/>
      <c r="S5" s="26"/>
      <c r="T5" s="10"/>
    </row>
    <row r="6" s="3" customFormat="1" ht="75" customHeight="1" spans="1:20">
      <c r="A6" s="11">
        <v>1</v>
      </c>
      <c r="B6" s="12" t="s">
        <v>25</v>
      </c>
      <c r="C6" s="12" t="s">
        <v>26</v>
      </c>
      <c r="D6" s="12" t="s">
        <v>27</v>
      </c>
      <c r="E6" s="12" t="s">
        <v>28</v>
      </c>
      <c r="F6" s="12" t="s">
        <v>29</v>
      </c>
      <c r="G6" s="12" t="s">
        <v>30</v>
      </c>
      <c r="H6" s="12" t="s">
        <v>31</v>
      </c>
      <c r="I6" s="12" t="s">
        <v>32</v>
      </c>
      <c r="J6" s="13" t="s">
        <v>33</v>
      </c>
      <c r="K6" s="19">
        <v>4200</v>
      </c>
      <c r="L6" s="20">
        <v>3216.4</v>
      </c>
      <c r="M6" s="19"/>
      <c r="N6" s="20">
        <f t="shared" ref="N6:N51" si="0">L6+M6</f>
        <v>3216.4</v>
      </c>
      <c r="O6" s="12" t="s">
        <v>34</v>
      </c>
      <c r="P6" s="12" t="s">
        <v>35</v>
      </c>
      <c r="Q6" s="13">
        <v>25</v>
      </c>
      <c r="R6" s="13">
        <v>53</v>
      </c>
      <c r="S6" s="27" t="s">
        <v>36</v>
      </c>
      <c r="T6" s="12"/>
    </row>
    <row r="7" s="3" customFormat="1" ht="115" customHeight="1" spans="1:20">
      <c r="A7" s="11">
        <v>2</v>
      </c>
      <c r="B7" s="12" t="s">
        <v>25</v>
      </c>
      <c r="C7" s="12" t="s">
        <v>26</v>
      </c>
      <c r="D7" s="12" t="s">
        <v>37</v>
      </c>
      <c r="E7" s="12" t="s">
        <v>28</v>
      </c>
      <c r="F7" s="12" t="s">
        <v>38</v>
      </c>
      <c r="G7" s="12" t="s">
        <v>39</v>
      </c>
      <c r="H7" s="12" t="s">
        <v>40</v>
      </c>
      <c r="I7" s="12" t="s">
        <v>40</v>
      </c>
      <c r="J7" s="13" t="s">
        <v>41</v>
      </c>
      <c r="K7" s="19">
        <v>5000</v>
      </c>
      <c r="L7" s="20">
        <v>2450</v>
      </c>
      <c r="M7" s="19">
        <v>2000</v>
      </c>
      <c r="N7" s="20">
        <f t="shared" si="0"/>
        <v>4450</v>
      </c>
      <c r="O7" s="12" t="s">
        <v>42</v>
      </c>
      <c r="P7" s="12" t="s">
        <v>35</v>
      </c>
      <c r="Q7" s="13">
        <v>71</v>
      </c>
      <c r="R7" s="13">
        <v>286</v>
      </c>
      <c r="S7" s="27" t="s">
        <v>36</v>
      </c>
      <c r="T7" s="12"/>
    </row>
    <row r="8" s="3" customFormat="1" ht="135" customHeight="1" spans="1:20">
      <c r="A8" s="11">
        <v>3</v>
      </c>
      <c r="B8" s="12" t="s">
        <v>25</v>
      </c>
      <c r="C8" s="12" t="s">
        <v>26</v>
      </c>
      <c r="D8" s="12" t="s">
        <v>43</v>
      </c>
      <c r="E8" s="12" t="s">
        <v>28</v>
      </c>
      <c r="F8" s="11" t="s">
        <v>44</v>
      </c>
      <c r="G8" s="12" t="s">
        <v>45</v>
      </c>
      <c r="H8" s="13" t="s">
        <v>46</v>
      </c>
      <c r="I8" s="13" t="s">
        <v>47</v>
      </c>
      <c r="J8" s="13" t="s">
        <v>48</v>
      </c>
      <c r="K8" s="19">
        <v>2650</v>
      </c>
      <c r="L8" s="20">
        <v>931.1</v>
      </c>
      <c r="M8" s="21">
        <v>1000</v>
      </c>
      <c r="N8" s="20">
        <f t="shared" si="0"/>
        <v>1931.1</v>
      </c>
      <c r="O8" s="12" t="s">
        <v>49</v>
      </c>
      <c r="P8" s="12" t="s">
        <v>35</v>
      </c>
      <c r="Q8" s="12">
        <v>20</v>
      </c>
      <c r="R8" s="12">
        <v>60</v>
      </c>
      <c r="S8" s="27" t="s">
        <v>36</v>
      </c>
      <c r="T8" s="12" t="s">
        <v>50</v>
      </c>
    </row>
    <row r="9" s="3" customFormat="1" ht="50" customHeight="1" spans="1:20">
      <c r="A9" s="11">
        <v>4</v>
      </c>
      <c r="B9" s="12" t="s">
        <v>51</v>
      </c>
      <c r="C9" s="12" t="s">
        <v>52</v>
      </c>
      <c r="D9" s="12" t="s">
        <v>53</v>
      </c>
      <c r="E9" s="12" t="s">
        <v>28</v>
      </c>
      <c r="F9" s="12" t="s">
        <v>54</v>
      </c>
      <c r="G9" s="12" t="s">
        <v>55</v>
      </c>
      <c r="H9" s="12" t="s">
        <v>56</v>
      </c>
      <c r="I9" s="12" t="s">
        <v>57</v>
      </c>
      <c r="J9" s="12" t="s">
        <v>58</v>
      </c>
      <c r="K9" s="21">
        <v>58.8</v>
      </c>
      <c r="L9" s="22">
        <v>58.8</v>
      </c>
      <c r="M9" s="21"/>
      <c r="N9" s="20">
        <f t="shared" si="0"/>
        <v>58.8</v>
      </c>
      <c r="O9" s="12" t="s">
        <v>59</v>
      </c>
      <c r="P9" s="15" t="s">
        <v>60</v>
      </c>
      <c r="Q9" s="12">
        <v>16</v>
      </c>
      <c r="R9" s="12">
        <v>38</v>
      </c>
      <c r="S9" s="27" t="s">
        <v>61</v>
      </c>
      <c r="T9" s="12"/>
    </row>
    <row r="10" s="3" customFormat="1" ht="65" customHeight="1" spans="1:20">
      <c r="A10" s="11">
        <v>5</v>
      </c>
      <c r="B10" s="12" t="s">
        <v>51</v>
      </c>
      <c r="C10" s="12" t="s">
        <v>62</v>
      </c>
      <c r="D10" s="12" t="s">
        <v>63</v>
      </c>
      <c r="E10" s="12" t="s">
        <v>28</v>
      </c>
      <c r="F10" s="12" t="s">
        <v>64</v>
      </c>
      <c r="G10" s="12" t="s">
        <v>65</v>
      </c>
      <c r="H10" s="12" t="s">
        <v>66</v>
      </c>
      <c r="I10" s="12" t="s">
        <v>67</v>
      </c>
      <c r="J10" s="12" t="s">
        <v>68</v>
      </c>
      <c r="K10" s="21">
        <v>58</v>
      </c>
      <c r="L10" s="20">
        <v>58</v>
      </c>
      <c r="M10" s="21"/>
      <c r="N10" s="20">
        <f t="shared" si="0"/>
        <v>58</v>
      </c>
      <c r="O10" s="23" t="s">
        <v>69</v>
      </c>
      <c r="P10" s="12" t="s">
        <v>70</v>
      </c>
      <c r="Q10" s="12">
        <v>18</v>
      </c>
      <c r="R10" s="12">
        <v>62</v>
      </c>
      <c r="S10" s="28" t="s">
        <v>61</v>
      </c>
      <c r="T10" s="12"/>
    </row>
    <row r="11" s="3" customFormat="1" ht="50" customHeight="1" spans="1:20">
      <c r="A11" s="11">
        <v>6</v>
      </c>
      <c r="B11" s="12" t="s">
        <v>51</v>
      </c>
      <c r="C11" s="12" t="s">
        <v>62</v>
      </c>
      <c r="D11" s="12" t="s">
        <v>71</v>
      </c>
      <c r="E11" s="12" t="s">
        <v>28</v>
      </c>
      <c r="F11" s="12" t="s">
        <v>72</v>
      </c>
      <c r="G11" s="12" t="s">
        <v>73</v>
      </c>
      <c r="H11" s="14" t="s">
        <v>74</v>
      </c>
      <c r="I11" s="12" t="s">
        <v>75</v>
      </c>
      <c r="J11" s="12" t="s">
        <v>76</v>
      </c>
      <c r="K11" s="21">
        <v>58.5</v>
      </c>
      <c r="L11" s="19">
        <v>58.5</v>
      </c>
      <c r="M11" s="21"/>
      <c r="N11" s="20">
        <f t="shared" si="0"/>
        <v>58.5</v>
      </c>
      <c r="O11" s="23" t="s">
        <v>77</v>
      </c>
      <c r="P11" s="12" t="s">
        <v>70</v>
      </c>
      <c r="Q11" s="12">
        <v>10</v>
      </c>
      <c r="R11" s="12">
        <v>22</v>
      </c>
      <c r="S11" s="27" t="s">
        <v>61</v>
      </c>
      <c r="T11" s="29"/>
    </row>
    <row r="12" s="3" customFormat="1" ht="50" customHeight="1" spans="1:20">
      <c r="A12" s="11">
        <v>7</v>
      </c>
      <c r="B12" s="12" t="s">
        <v>51</v>
      </c>
      <c r="C12" s="12" t="s">
        <v>52</v>
      </c>
      <c r="D12" s="12" t="s">
        <v>78</v>
      </c>
      <c r="E12" s="12" t="s">
        <v>28</v>
      </c>
      <c r="F12" s="12" t="s">
        <v>38</v>
      </c>
      <c r="G12" s="12" t="s">
        <v>39</v>
      </c>
      <c r="H12" s="12" t="s">
        <v>79</v>
      </c>
      <c r="I12" s="12" t="s">
        <v>80</v>
      </c>
      <c r="J12" s="12" t="s">
        <v>81</v>
      </c>
      <c r="K12" s="21">
        <v>50.8</v>
      </c>
      <c r="L12" s="20">
        <v>50.8</v>
      </c>
      <c r="M12" s="21"/>
      <c r="N12" s="20">
        <f t="shared" si="0"/>
        <v>50.8</v>
      </c>
      <c r="O12" s="23" t="s">
        <v>82</v>
      </c>
      <c r="P12" s="12" t="s">
        <v>70</v>
      </c>
      <c r="Q12" s="12">
        <v>75</v>
      </c>
      <c r="R12" s="12">
        <v>20</v>
      </c>
      <c r="S12" s="28" t="s">
        <v>61</v>
      </c>
      <c r="T12" s="12"/>
    </row>
    <row r="13" s="3" customFormat="1" ht="50" customHeight="1" spans="1:20">
      <c r="A13" s="11">
        <v>8</v>
      </c>
      <c r="B13" s="12" t="s">
        <v>51</v>
      </c>
      <c r="C13" s="15" t="s">
        <v>52</v>
      </c>
      <c r="D13" s="15" t="s">
        <v>83</v>
      </c>
      <c r="E13" s="12" t="s">
        <v>28</v>
      </c>
      <c r="F13" s="15" t="s">
        <v>84</v>
      </c>
      <c r="G13" s="15" t="s">
        <v>85</v>
      </c>
      <c r="H13" s="15" t="s">
        <v>86</v>
      </c>
      <c r="I13" s="15" t="s">
        <v>87</v>
      </c>
      <c r="J13" s="15" t="s">
        <v>88</v>
      </c>
      <c r="K13" s="21">
        <v>48.6</v>
      </c>
      <c r="L13" s="20">
        <v>48.6</v>
      </c>
      <c r="M13" s="21"/>
      <c r="N13" s="20">
        <f t="shared" si="0"/>
        <v>48.6</v>
      </c>
      <c r="O13" s="23" t="s">
        <v>89</v>
      </c>
      <c r="P13" s="12" t="s">
        <v>70</v>
      </c>
      <c r="Q13" s="15">
        <v>15</v>
      </c>
      <c r="R13" s="15">
        <v>35</v>
      </c>
      <c r="S13" s="28" t="s">
        <v>61</v>
      </c>
      <c r="T13" s="12"/>
    </row>
  </sheetData>
  <sortState ref="A52:AB71">
    <sortCondition ref="E52:E71"/>
    <sortCondition ref="G52:G71"/>
  </sortState>
  <mergeCells count="17">
    <mergeCell ref="A1:B1"/>
    <mergeCell ref="A2:T2"/>
    <mergeCell ref="G3:I3"/>
    <mergeCell ref="L3:N3"/>
    <mergeCell ref="Q3:R3"/>
    <mergeCell ref="A3:A4"/>
    <mergeCell ref="B3:B4"/>
    <mergeCell ref="C3:C4"/>
    <mergeCell ref="D3:D4"/>
    <mergeCell ref="E3:E4"/>
    <mergeCell ref="F3:F4"/>
    <mergeCell ref="J3:J4"/>
    <mergeCell ref="K3:K4"/>
    <mergeCell ref="O3:O4"/>
    <mergeCell ref="P3:P4"/>
    <mergeCell ref="S3:S4"/>
    <mergeCell ref="T3:T4"/>
  </mergeCells>
  <printOptions horizontalCentered="1"/>
  <pageMargins left="0.357638888888889" right="0.357638888888889" top="0.802777777777778" bottom="0.409027777777778" header="0.5" footer="0.302777777777778"/>
  <pageSetup paperSize="9" scale="64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2021-10-08T07:08:00Z</dcterms:created>
  <dcterms:modified xsi:type="dcterms:W3CDTF">2025-02-28T01:22:55Z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8A7D8AAE7B4D470DB2B9222B67B96B13_13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