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204"/>
  </bookViews>
  <sheets>
    <sheet name="家庭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<sst xmlns="http://schemas.openxmlformats.org/spreadsheetml/2006/main" count="279" uniqueCount="85">
  <si>
    <t>特困人员救助供养资金发放花名册（2025年06月06日）</t>
  </si>
  <si>
    <t>序号</t>
  </si>
  <si>
    <t>县区名称</t>
  </si>
  <si>
    <t>乡镇名称</t>
  </si>
  <si>
    <t>村名称</t>
  </si>
  <si>
    <t>户主姓名</t>
  </si>
  <si>
    <t>保障金额</t>
  </si>
  <si>
    <t>泗县</t>
  </si>
  <si>
    <t>运河街道</t>
  </si>
  <si>
    <t>网周村委会</t>
  </si>
  <si>
    <t>谭西胜</t>
  </si>
  <si>
    <t>汴光社区</t>
  </si>
  <si>
    <t>张祝海</t>
  </si>
  <si>
    <t>倪秋</t>
  </si>
  <si>
    <t>朱桥社区</t>
  </si>
  <si>
    <t>许宏军</t>
  </si>
  <si>
    <t>王范华</t>
  </si>
  <si>
    <t>大季村委会</t>
  </si>
  <si>
    <t>李前清</t>
  </si>
  <si>
    <t>胡恒喜</t>
  </si>
  <si>
    <t>西关社区</t>
  </si>
  <si>
    <t>高成林</t>
  </si>
  <si>
    <t>周士龙</t>
  </si>
  <si>
    <t>周家余</t>
  </si>
  <si>
    <t>孟召辉</t>
  </si>
  <si>
    <t>杜士华</t>
  </si>
  <si>
    <t>高尤社区</t>
  </si>
  <si>
    <t>石广银</t>
  </si>
  <si>
    <t>高成军</t>
  </si>
  <si>
    <t>苏玉玲</t>
  </si>
  <si>
    <t>位万森</t>
  </si>
  <si>
    <t>邓衍梦</t>
  </si>
  <si>
    <t>梁敬荣</t>
  </si>
  <si>
    <t>周士江</t>
  </si>
  <si>
    <t>严月明</t>
  </si>
  <si>
    <t>张文玲</t>
  </si>
  <si>
    <t>王志友</t>
  </si>
  <si>
    <t>徐广明</t>
  </si>
  <si>
    <t>周侥平</t>
  </si>
  <si>
    <t>崔文朗</t>
  </si>
  <si>
    <t>季欢欢</t>
  </si>
  <si>
    <t>独现坤</t>
  </si>
  <si>
    <t>邓传兰</t>
  </si>
  <si>
    <t>李训清</t>
  </si>
  <si>
    <t>李家起</t>
  </si>
  <si>
    <t>李双礼</t>
  </si>
  <si>
    <t>周小秀</t>
  </si>
  <si>
    <t>尹俊垒</t>
  </si>
  <si>
    <t>邓梅</t>
  </si>
  <si>
    <t>石坤</t>
  </si>
  <si>
    <t>张武春</t>
  </si>
  <si>
    <t>李训计</t>
  </si>
  <si>
    <t>吴小李</t>
  </si>
  <si>
    <t>邓思后</t>
  </si>
  <si>
    <t>周家堂</t>
  </si>
  <si>
    <t>季家良</t>
  </si>
  <si>
    <t>衡尤社区</t>
  </si>
  <si>
    <t>尤逢志</t>
  </si>
  <si>
    <t>陈兴明</t>
  </si>
  <si>
    <t>石新权</t>
  </si>
  <si>
    <t>金家强</t>
  </si>
  <si>
    <t>王新福</t>
  </si>
  <si>
    <t>高彭</t>
  </si>
  <si>
    <t>周士良</t>
  </si>
  <si>
    <t>汴河社区</t>
  </si>
  <si>
    <t>陈军</t>
  </si>
  <si>
    <t>周家为</t>
  </si>
  <si>
    <t>李学柱</t>
  </si>
  <si>
    <t>季国同</t>
  </si>
  <si>
    <t>李士忠</t>
  </si>
  <si>
    <t>严作金</t>
  </si>
  <si>
    <t>王保国</t>
  </si>
  <si>
    <t>许明庆</t>
  </si>
  <si>
    <t>李有缘</t>
  </si>
  <si>
    <t>姚凤良</t>
  </si>
  <si>
    <t>陶玉标</t>
  </si>
  <si>
    <t>石新友</t>
  </si>
  <si>
    <t>陈陶陶</t>
  </si>
  <si>
    <t>卢灿成</t>
  </si>
  <si>
    <t>任小里</t>
  </si>
  <si>
    <t>李迎春</t>
  </si>
  <si>
    <t>刘勇</t>
  </si>
  <si>
    <t>李学好</t>
  </si>
  <si>
    <t>任甫建</t>
  </si>
  <si>
    <t>张卫东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</si>
</sst>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&quot;?&quot;* #,##0.00_ ;_ &quot;?&quot;* \-#,##0.00_ ;_ &quot;?&quot;* &quot;-&quot;??_ ;_ @_ "/>
    <numFmt numFmtId="177" formatCode="_ &quot;?&quot;* #,##0_ ;_ &quot;?&quot;* \-#,##0_ ;_ &quot;?&quot;* &quot;-&quot;_ ;_ @_ "/>
  </numFmts>
  <fonts count="24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indexed="54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indexed="54"/>
      <name val="宋体"/>
      <charset val="134"/>
      <scheme val="minor"/>
    </font>
    <font>
      <b/>
      <sz val="13"/>
      <color indexed="54"/>
      <name val="宋体"/>
      <charset val="134"/>
      <scheme val="minor"/>
    </font>
    <font>
      <b/>
      <sz val="11"/>
      <color indexed="54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indexed="52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52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6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134"/>
    </font>
  </fonts>
  <fills count="2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5">
    <xf numFmtId="0" fontId="2" fillId="0" borderId="0">
      <alignment vertical="center"/>
    </xf>
    <xf numFmtId="43" fontId="3" fillId="0" borderId="0" applyFont="0" applyFill="0" applyBorder="0" applyProtection="0"/>
    <xf numFmtId="176" fontId="3" fillId="0" borderId="0" applyFont="0" applyFill="0" applyBorder="0" applyProtection="0"/>
    <xf numFmtId="9" fontId="0" fillId="0" borderId="0" applyFont="0" applyFill="0" applyBorder="0" applyProtection="0"/>
    <xf numFmtId="41" fontId="3" fillId="0" borderId="0" applyFont="0" applyFill="0" applyBorder="0" applyProtection="0"/>
    <xf numFmtId="177" fontId="3" fillId="0" borderId="0" applyFont="0" applyFill="0" applyBorder="0" applyProtection="0"/>
    <xf numFmtId="0" fontId="4" fillId="0" borderId="0" applyNumberFormat="0" applyFill="0" applyBorder="0" applyProtection="0"/>
    <xf numFmtId="0" fontId="5" fillId="0" borderId="0" applyNumberFormat="0" applyFill="0" applyBorder="0" applyProtection="0"/>
    <xf numFmtId="0" fontId="3" fillId="2" borderId="0" applyNumberFormat="0" applyFont="0" applyProtection="0"/>
    <xf numFmtId="0" fontId="6" fillId="0" borderId="0" applyNumberFormat="0" applyFill="0" applyBorder="0" applyProtection="0"/>
    <xf numFmtId="0" fontId="7" fillId="0" borderId="0" applyNumberForma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Protection="0"/>
    <xf numFmtId="0" fontId="10" fillId="0" borderId="0" applyNumberFormat="0" applyFill="0" applyProtection="0"/>
    <xf numFmtId="0" fontId="11" fillId="0" borderId="0" applyNumberFormat="0" applyFill="0" applyProtection="0"/>
    <xf numFmtId="0" fontId="11" fillId="0" borderId="0" applyNumberFormat="0" applyFill="0" applyBorder="0" applyProtection="0"/>
    <xf numFmtId="0" fontId="12" fillId="3" borderId="0" applyNumberFormat="0" applyProtection="0"/>
    <xf numFmtId="0" fontId="13" fillId="3" borderId="0" applyNumberFormat="0" applyProtection="0"/>
    <xf numFmtId="0" fontId="14" fillId="3" borderId="0" applyNumberFormat="0" applyProtection="0"/>
    <xf numFmtId="0" fontId="15" fillId="4" borderId="0" applyNumberFormat="0" applyProtection="0"/>
    <xf numFmtId="0" fontId="16" fillId="0" borderId="0" applyNumberFormat="0" applyFill="0" applyProtection="0"/>
    <xf numFmtId="0" fontId="17" fillId="0" borderId="0" applyNumberFormat="0" applyFill="0" applyProtection="0"/>
    <xf numFmtId="0" fontId="18" fillId="5" borderId="0" applyNumberFormat="0" applyBorder="0" applyProtection="0"/>
    <xf numFmtId="0" fontId="19" fillId="6" borderId="0" applyNumberFormat="0" applyBorder="0" applyProtection="0"/>
    <xf numFmtId="0" fontId="20" fillId="7" borderId="0" applyNumberFormat="0" applyBorder="0" applyProtection="0"/>
    <xf numFmtId="0" fontId="21" fillId="8" borderId="0" applyNumberFormat="0" applyBorder="0" applyProtection="0"/>
    <xf numFmtId="0" fontId="22" fillId="9" borderId="0" applyNumberFormat="0" applyBorder="0" applyProtection="0"/>
    <xf numFmtId="0" fontId="22" fillId="10" borderId="0" applyNumberFormat="0" applyBorder="0" applyProtection="0"/>
    <xf numFmtId="0" fontId="21" fillId="11" borderId="0" applyNumberFormat="0" applyBorder="0" applyProtection="0"/>
    <xf numFmtId="0" fontId="21" fillId="12" borderId="0" applyNumberFormat="0" applyBorder="0" applyProtection="0"/>
    <xf numFmtId="0" fontId="22" fillId="3" borderId="0" applyNumberFormat="0" applyBorder="0" applyProtection="0"/>
    <xf numFmtId="0" fontId="22" fillId="3" borderId="0" applyNumberFormat="0" applyBorder="0" applyProtection="0"/>
    <xf numFmtId="0" fontId="21" fillId="3" borderId="0" applyNumberFormat="0" applyBorder="0" applyProtection="0"/>
    <xf numFmtId="0" fontId="21" fillId="13" borderId="0" applyNumberFormat="0" applyBorder="0" applyProtection="0"/>
    <xf numFmtId="0" fontId="22" fillId="14" borderId="0" applyNumberFormat="0" applyBorder="0" applyProtection="0"/>
    <xf numFmtId="0" fontId="22" fillId="3" borderId="0" applyNumberFormat="0" applyBorder="0" applyProtection="0"/>
    <xf numFmtId="0" fontId="21" fillId="15" borderId="0" applyNumberFormat="0" applyBorder="0" applyProtection="0"/>
    <xf numFmtId="0" fontId="21" fillId="16" borderId="0" applyNumberFormat="0" applyBorder="0" applyProtection="0"/>
    <xf numFmtId="0" fontId="22" fillId="17" borderId="0" applyNumberFormat="0" applyBorder="0" applyProtection="0"/>
    <xf numFmtId="0" fontId="22" fillId="18" borderId="0" applyNumberFormat="0" applyBorder="0" applyProtection="0"/>
    <xf numFmtId="0" fontId="21" fillId="19" borderId="0" applyNumberFormat="0" applyBorder="0" applyProtection="0"/>
    <xf numFmtId="0" fontId="21" fillId="20" borderId="0" applyNumberFormat="0" applyBorder="0" applyProtection="0"/>
    <xf numFmtId="0" fontId="22" fillId="21" borderId="0" applyNumberFormat="0" applyBorder="0" applyProtection="0"/>
    <xf numFmtId="0" fontId="22" fillId="22" borderId="0" applyNumberFormat="0" applyBorder="0" applyProtection="0"/>
    <xf numFmtId="0" fontId="21" fillId="23" borderId="0" applyNumberFormat="0" applyBorder="0" applyProtection="0"/>
    <xf numFmtId="0" fontId="21" fillId="24" borderId="0" applyNumberFormat="0" applyBorder="0" applyProtection="0"/>
    <xf numFmtId="0" fontId="22" fillId="5" borderId="0" applyNumberFormat="0" applyBorder="0" applyProtection="0"/>
    <xf numFmtId="0" fontId="22" fillId="25" borderId="0" applyNumberFormat="0" applyBorder="0" applyProtection="0"/>
    <xf numFmtId="0" fontId="21" fillId="24" borderId="0" applyNumberFormat="0" applyBorder="0" applyProtection="0"/>
    <xf numFmtId="0" fontId="3" fillId="0" borderId="0">
      <alignment vertical="center"/>
    </xf>
    <xf numFmtId="9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2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</cellStyleXfs>
  <cellXfs count="7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Font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49" fontId="0" fillId="0" borderId="3" xfId="49" applyNumberFormat="1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0"/>
  <sheetViews>
    <sheetView showGridLines="0" tabSelected="1" workbookViewId="0">
      <selection activeCell="G2" sqref="G$1:K$1048576"/>
    </sheetView>
  </sheetViews>
  <sheetFormatPr defaultColWidth="9" defaultRowHeight="14.4" outlineLevelCol="5"/>
  <cols>
    <col min="1" max="1" width="9.5" customWidth="1"/>
    <col min="2" max="2" width="20.6296296296296" customWidth="1"/>
    <col min="3" max="3" width="28.1296296296296" customWidth="1"/>
    <col min="4" max="4" width="30.1296296296296" customWidth="1"/>
    <col min="5" max="5" width="20.6296296296296" customWidth="1"/>
    <col min="6" max="6" width="19.6296296296296" customWidth="1"/>
  </cols>
  <sheetData>
    <row r="1" s="1" customFormat="1" ht="37.5" customHeight="1" spans="1:6">
      <c r="A1" s="3" t="s">
        <v>0</v>
      </c>
      <c r="B1" s="4"/>
      <c r="C1" s="4"/>
      <c r="D1" s="4"/>
      <c r="E1" s="4"/>
      <c r="F1" s="4"/>
    </row>
    <row r="2" s="2" customFormat="1" ht="22.5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2" customFormat="1" ht="22.5" customHeight="1" spans="1:6">
      <c r="A3" s="6">
        <f>1</f>
        <v>1</v>
      </c>
      <c r="B3" s="6" t="s">
        <v>7</v>
      </c>
      <c r="C3" s="6" t="s">
        <v>8</v>
      </c>
      <c r="D3" s="6" t="s">
        <v>9</v>
      </c>
      <c r="E3" s="6" t="s">
        <v>10</v>
      </c>
      <c r="F3" s="6">
        <v>782</v>
      </c>
    </row>
    <row r="4" s="2" customFormat="1" ht="22.5" customHeight="1" spans="1:6">
      <c r="A4" s="6">
        <f>2</f>
        <v>2</v>
      </c>
      <c r="B4" s="6" t="s">
        <v>7</v>
      </c>
      <c r="C4" s="6" t="s">
        <v>8</v>
      </c>
      <c r="D4" s="6" t="s">
        <v>11</v>
      </c>
      <c r="E4" s="6" t="s">
        <v>12</v>
      </c>
      <c r="F4" s="6">
        <v>782</v>
      </c>
    </row>
    <row r="5" s="2" customFormat="1" ht="22.5" customHeight="1" spans="1:6">
      <c r="A5" s="6">
        <f>3</f>
        <v>3</v>
      </c>
      <c r="B5" s="6" t="s">
        <v>7</v>
      </c>
      <c r="C5" s="6" t="s">
        <v>8</v>
      </c>
      <c r="D5" s="6" t="s">
        <v>11</v>
      </c>
      <c r="E5" s="6" t="s">
        <v>13</v>
      </c>
      <c r="F5" s="6">
        <v>900</v>
      </c>
    </row>
    <row r="6" s="2" customFormat="1" ht="22.5" customHeight="1" spans="1:6">
      <c r="A6" s="6">
        <f>4</f>
        <v>4</v>
      </c>
      <c r="B6" s="6" t="s">
        <v>7</v>
      </c>
      <c r="C6" s="6" t="s">
        <v>8</v>
      </c>
      <c r="D6" s="6" t="s">
        <v>14</v>
      </c>
      <c r="E6" s="6" t="s">
        <v>15</v>
      </c>
      <c r="F6" s="6">
        <v>782</v>
      </c>
    </row>
    <row r="7" s="2" customFormat="1" ht="22.5" customHeight="1" spans="1:6">
      <c r="A7" s="6">
        <f>5</f>
        <v>5</v>
      </c>
      <c r="B7" s="6" t="s">
        <v>7</v>
      </c>
      <c r="C7" s="6" t="s">
        <v>8</v>
      </c>
      <c r="D7" s="6" t="s">
        <v>9</v>
      </c>
      <c r="E7" s="6" t="s">
        <v>16</v>
      </c>
      <c r="F7" s="6">
        <v>782</v>
      </c>
    </row>
    <row r="8" s="2" customFormat="1" ht="22.5" customHeight="1" spans="1:6">
      <c r="A8" s="6">
        <f>6</f>
        <v>6</v>
      </c>
      <c r="B8" s="6" t="s">
        <v>7</v>
      </c>
      <c r="C8" s="6" t="s">
        <v>8</v>
      </c>
      <c r="D8" s="6" t="s">
        <v>17</v>
      </c>
      <c r="E8" s="6" t="s">
        <v>18</v>
      </c>
      <c r="F8" s="6">
        <v>782</v>
      </c>
    </row>
    <row r="9" s="2" customFormat="1" ht="22.5" customHeight="1" spans="1:6">
      <c r="A9" s="6">
        <f>7</f>
        <v>7</v>
      </c>
      <c r="B9" s="6" t="s">
        <v>7</v>
      </c>
      <c r="C9" s="6" t="s">
        <v>8</v>
      </c>
      <c r="D9" s="6" t="s">
        <v>14</v>
      </c>
      <c r="E9" s="6" t="s">
        <v>19</v>
      </c>
      <c r="F9" s="6">
        <v>782</v>
      </c>
    </row>
    <row r="10" s="2" customFormat="1" ht="22.5" customHeight="1" spans="1:6">
      <c r="A10" s="6">
        <f>8</f>
        <v>8</v>
      </c>
      <c r="B10" s="6" t="s">
        <v>7</v>
      </c>
      <c r="C10" s="6" t="s">
        <v>8</v>
      </c>
      <c r="D10" s="6" t="s">
        <v>20</v>
      </c>
      <c r="E10" s="6" t="s">
        <v>21</v>
      </c>
      <c r="F10" s="6">
        <v>782</v>
      </c>
    </row>
    <row r="11" s="2" customFormat="1" ht="22.5" customHeight="1" spans="1:6">
      <c r="A11" s="6">
        <f>9</f>
        <v>9</v>
      </c>
      <c r="B11" s="6" t="s">
        <v>7</v>
      </c>
      <c r="C11" s="6" t="s">
        <v>8</v>
      </c>
      <c r="D11" s="6" t="s">
        <v>9</v>
      </c>
      <c r="E11" s="6" t="s">
        <v>22</v>
      </c>
      <c r="F11" s="6">
        <v>782</v>
      </c>
    </row>
    <row r="12" s="2" customFormat="1" ht="22.5" customHeight="1" spans="1:6">
      <c r="A12" s="6">
        <f>10</f>
        <v>10</v>
      </c>
      <c r="B12" s="6" t="s">
        <v>7</v>
      </c>
      <c r="C12" s="6" t="s">
        <v>8</v>
      </c>
      <c r="D12" s="6" t="s">
        <v>9</v>
      </c>
      <c r="E12" s="6" t="s">
        <v>23</v>
      </c>
      <c r="F12" s="6">
        <v>782</v>
      </c>
    </row>
    <row r="13" s="2" customFormat="1" ht="22.5" customHeight="1" spans="1:6">
      <c r="A13" s="6">
        <f>11</f>
        <v>11</v>
      </c>
      <c r="B13" s="6" t="s">
        <v>7</v>
      </c>
      <c r="C13" s="6" t="s">
        <v>8</v>
      </c>
      <c r="D13" s="6" t="s">
        <v>9</v>
      </c>
      <c r="E13" s="6" t="s">
        <v>24</v>
      </c>
      <c r="F13" s="6">
        <v>782</v>
      </c>
    </row>
    <row r="14" s="2" customFormat="1" ht="22.5" customHeight="1" spans="1:6">
      <c r="A14" s="6">
        <f>12</f>
        <v>12</v>
      </c>
      <c r="B14" s="6" t="s">
        <v>7</v>
      </c>
      <c r="C14" s="6" t="s">
        <v>8</v>
      </c>
      <c r="D14" s="6" t="s">
        <v>9</v>
      </c>
      <c r="E14" s="6" t="s">
        <v>25</v>
      </c>
      <c r="F14" s="6">
        <v>782</v>
      </c>
    </row>
    <row r="15" s="2" customFormat="1" ht="22.5" customHeight="1" spans="1:6">
      <c r="A15" s="6">
        <f>13</f>
        <v>13</v>
      </c>
      <c r="B15" s="6" t="s">
        <v>7</v>
      </c>
      <c r="C15" s="6" t="s">
        <v>8</v>
      </c>
      <c r="D15" s="6" t="s">
        <v>26</v>
      </c>
      <c r="E15" s="6" t="s">
        <v>27</v>
      </c>
      <c r="F15" s="6">
        <v>782</v>
      </c>
    </row>
    <row r="16" s="2" customFormat="1" ht="22.5" customHeight="1" spans="1:6">
      <c r="A16" s="6">
        <f>14</f>
        <v>14</v>
      </c>
      <c r="B16" s="6" t="s">
        <v>7</v>
      </c>
      <c r="C16" s="6" t="s">
        <v>8</v>
      </c>
      <c r="D16" s="6" t="s">
        <v>11</v>
      </c>
      <c r="E16" s="6" t="s">
        <v>28</v>
      </c>
      <c r="F16" s="6">
        <v>782</v>
      </c>
    </row>
    <row r="17" s="2" customFormat="1" ht="22.5" customHeight="1" spans="1:6">
      <c r="A17" s="6">
        <f>15</f>
        <v>15</v>
      </c>
      <c r="B17" s="6" t="s">
        <v>7</v>
      </c>
      <c r="C17" s="6" t="s">
        <v>8</v>
      </c>
      <c r="D17" s="6" t="s">
        <v>20</v>
      </c>
      <c r="E17" s="6" t="s">
        <v>29</v>
      </c>
      <c r="F17" s="6">
        <v>782</v>
      </c>
    </row>
    <row r="18" s="2" customFormat="1" ht="22.5" customHeight="1" spans="1:6">
      <c r="A18" s="6">
        <f>16</f>
        <v>16</v>
      </c>
      <c r="B18" s="6" t="s">
        <v>7</v>
      </c>
      <c r="C18" s="6" t="s">
        <v>8</v>
      </c>
      <c r="D18" s="6" t="s">
        <v>9</v>
      </c>
      <c r="E18" s="6" t="s">
        <v>30</v>
      </c>
      <c r="F18" s="6">
        <v>782</v>
      </c>
    </row>
    <row r="19" s="2" customFormat="1" ht="22.5" customHeight="1" spans="1:6">
      <c r="A19" s="6">
        <f>17</f>
        <v>17</v>
      </c>
      <c r="B19" s="6" t="s">
        <v>7</v>
      </c>
      <c r="C19" s="6" t="s">
        <v>8</v>
      </c>
      <c r="D19" s="6" t="s">
        <v>17</v>
      </c>
      <c r="E19" s="6" t="s">
        <v>31</v>
      </c>
      <c r="F19" s="6">
        <v>782</v>
      </c>
    </row>
    <row r="20" s="2" customFormat="1" ht="22.5" customHeight="1" spans="1:6">
      <c r="A20" s="6">
        <f>18</f>
        <v>18</v>
      </c>
      <c r="B20" s="6" t="s">
        <v>7</v>
      </c>
      <c r="C20" s="6" t="s">
        <v>8</v>
      </c>
      <c r="D20" s="6" t="s">
        <v>14</v>
      </c>
      <c r="E20" s="6" t="s">
        <v>32</v>
      </c>
      <c r="F20" s="6">
        <v>782</v>
      </c>
    </row>
    <row r="21" s="2" customFormat="1" ht="22.5" customHeight="1" spans="1:6">
      <c r="A21" s="6">
        <f>19</f>
        <v>19</v>
      </c>
      <c r="B21" s="6" t="s">
        <v>7</v>
      </c>
      <c r="C21" s="6" t="s">
        <v>8</v>
      </c>
      <c r="D21" s="6" t="s">
        <v>9</v>
      </c>
      <c r="E21" s="6" t="s">
        <v>33</v>
      </c>
      <c r="F21" s="6">
        <v>782</v>
      </c>
    </row>
    <row r="22" s="2" customFormat="1" ht="22.5" customHeight="1" spans="1:6">
      <c r="A22" s="6">
        <f>20</f>
        <v>20</v>
      </c>
      <c r="B22" s="6" t="s">
        <v>7</v>
      </c>
      <c r="C22" s="6" t="s">
        <v>8</v>
      </c>
      <c r="D22" s="6" t="s">
        <v>17</v>
      </c>
      <c r="E22" s="6" t="s">
        <v>34</v>
      </c>
      <c r="F22" s="6">
        <v>782</v>
      </c>
    </row>
    <row r="23" s="2" customFormat="1" ht="22.5" customHeight="1" spans="1:6">
      <c r="A23" s="6">
        <f>21</f>
        <v>21</v>
      </c>
      <c r="B23" s="6" t="s">
        <v>7</v>
      </c>
      <c r="C23" s="6" t="s">
        <v>8</v>
      </c>
      <c r="D23" s="6" t="s">
        <v>17</v>
      </c>
      <c r="E23" s="6" t="s">
        <v>35</v>
      </c>
      <c r="F23" s="6">
        <v>782</v>
      </c>
    </row>
    <row r="24" s="2" customFormat="1" ht="22.5" customHeight="1" spans="1:6">
      <c r="A24" s="6">
        <f>22</f>
        <v>22</v>
      </c>
      <c r="B24" s="6" t="s">
        <v>7</v>
      </c>
      <c r="C24" s="6" t="s">
        <v>8</v>
      </c>
      <c r="D24" s="6" t="s">
        <v>17</v>
      </c>
      <c r="E24" s="6" t="s">
        <v>36</v>
      </c>
      <c r="F24" s="6">
        <v>782</v>
      </c>
    </row>
    <row r="25" s="2" customFormat="1" ht="22.5" customHeight="1" spans="1:6">
      <c r="A25" s="6">
        <f>23</f>
        <v>23</v>
      </c>
      <c r="B25" s="6" t="s">
        <v>7</v>
      </c>
      <c r="C25" s="6" t="s">
        <v>8</v>
      </c>
      <c r="D25" s="6" t="s">
        <v>20</v>
      </c>
      <c r="E25" s="6" t="s">
        <v>37</v>
      </c>
      <c r="F25" s="6">
        <v>782</v>
      </c>
    </row>
    <row r="26" s="2" customFormat="1" ht="22.5" customHeight="1" spans="1:6">
      <c r="A26" s="6">
        <f>24</f>
        <v>24</v>
      </c>
      <c r="B26" s="6" t="s">
        <v>7</v>
      </c>
      <c r="C26" s="6" t="s">
        <v>8</v>
      </c>
      <c r="D26" s="6" t="s">
        <v>9</v>
      </c>
      <c r="E26" s="6" t="s">
        <v>38</v>
      </c>
      <c r="F26" s="6">
        <v>782</v>
      </c>
    </row>
    <row r="27" s="2" customFormat="1" ht="22.5" customHeight="1" spans="1:6">
      <c r="A27" s="6">
        <f>25</f>
        <v>25</v>
      </c>
      <c r="B27" s="6" t="s">
        <v>7</v>
      </c>
      <c r="C27" s="6" t="s">
        <v>8</v>
      </c>
      <c r="D27" s="6" t="s">
        <v>9</v>
      </c>
      <c r="E27" s="6" t="s">
        <v>39</v>
      </c>
      <c r="F27" s="6">
        <v>782</v>
      </c>
    </row>
    <row r="28" s="2" customFormat="1" ht="22.5" customHeight="1" spans="1:6">
      <c r="A28" s="6">
        <f>26</f>
        <v>26</v>
      </c>
      <c r="B28" s="6" t="s">
        <v>7</v>
      </c>
      <c r="C28" s="6" t="s">
        <v>8</v>
      </c>
      <c r="D28" s="6" t="s">
        <v>17</v>
      </c>
      <c r="E28" s="6" t="s">
        <v>40</v>
      </c>
      <c r="F28" s="6">
        <v>782</v>
      </c>
    </row>
    <row r="29" s="2" customFormat="1" ht="22.5" customHeight="1" spans="1:6">
      <c r="A29" s="6">
        <f>27</f>
        <v>27</v>
      </c>
      <c r="B29" s="6" t="s">
        <v>7</v>
      </c>
      <c r="C29" s="6" t="s">
        <v>8</v>
      </c>
      <c r="D29" s="6" t="s">
        <v>20</v>
      </c>
      <c r="E29" s="6" t="s">
        <v>41</v>
      </c>
      <c r="F29" s="6">
        <v>782</v>
      </c>
    </row>
    <row r="30" s="2" customFormat="1" ht="22.5" customHeight="1" spans="1:6">
      <c r="A30" s="6">
        <f>28</f>
        <v>28</v>
      </c>
      <c r="B30" s="6" t="s">
        <v>7</v>
      </c>
      <c r="C30" s="6" t="s">
        <v>8</v>
      </c>
      <c r="D30" s="6" t="s">
        <v>17</v>
      </c>
      <c r="E30" s="6" t="s">
        <v>42</v>
      </c>
      <c r="F30" s="6">
        <v>782</v>
      </c>
    </row>
    <row r="31" s="2" customFormat="1" ht="22.5" customHeight="1" spans="1:6">
      <c r="A31" s="6">
        <f>29</f>
        <v>29</v>
      </c>
      <c r="B31" s="6" t="s">
        <v>7</v>
      </c>
      <c r="C31" s="6" t="s">
        <v>8</v>
      </c>
      <c r="D31" s="6" t="s">
        <v>17</v>
      </c>
      <c r="E31" s="6" t="s">
        <v>43</v>
      </c>
      <c r="F31" s="6">
        <v>782</v>
      </c>
    </row>
    <row r="32" s="2" customFormat="1" ht="22.5" customHeight="1" spans="1:6">
      <c r="A32" s="6">
        <f>30</f>
        <v>30</v>
      </c>
      <c r="B32" s="6" t="s">
        <v>7</v>
      </c>
      <c r="C32" s="6" t="s">
        <v>8</v>
      </c>
      <c r="D32" s="6" t="s">
        <v>9</v>
      </c>
      <c r="E32" s="6" t="s">
        <v>44</v>
      </c>
      <c r="F32" s="6">
        <v>782</v>
      </c>
    </row>
    <row r="33" s="2" customFormat="1" ht="22.5" customHeight="1" spans="1:6">
      <c r="A33" s="6">
        <f>31</f>
        <v>31</v>
      </c>
      <c r="B33" s="6" t="s">
        <v>7</v>
      </c>
      <c r="C33" s="6" t="s">
        <v>8</v>
      </c>
      <c r="D33" s="6" t="s">
        <v>17</v>
      </c>
      <c r="E33" s="6" t="s">
        <v>45</v>
      </c>
      <c r="F33" s="6">
        <v>782</v>
      </c>
    </row>
    <row r="34" s="2" customFormat="1" ht="22.5" customHeight="1" spans="1:6">
      <c r="A34" s="6">
        <f>32</f>
        <v>32</v>
      </c>
      <c r="B34" s="6" t="s">
        <v>7</v>
      </c>
      <c r="C34" s="6" t="s">
        <v>8</v>
      </c>
      <c r="D34" s="6" t="s">
        <v>9</v>
      </c>
      <c r="E34" s="6" t="s">
        <v>46</v>
      </c>
      <c r="F34" s="6">
        <v>782</v>
      </c>
    </row>
    <row r="35" s="2" customFormat="1" ht="22.5" customHeight="1" spans="1:6">
      <c r="A35" s="6">
        <f>33</f>
        <v>33</v>
      </c>
      <c r="B35" s="6" t="s">
        <v>7</v>
      </c>
      <c r="C35" s="6" t="s">
        <v>8</v>
      </c>
      <c r="D35" s="6" t="s">
        <v>11</v>
      </c>
      <c r="E35" s="6" t="s">
        <v>47</v>
      </c>
      <c r="F35" s="6">
        <v>900</v>
      </c>
    </row>
    <row r="36" s="2" customFormat="1" ht="22.5" customHeight="1" spans="1:6">
      <c r="A36" s="6">
        <f>34</f>
        <v>34</v>
      </c>
      <c r="B36" s="6" t="s">
        <v>7</v>
      </c>
      <c r="C36" s="6" t="s">
        <v>8</v>
      </c>
      <c r="D36" s="6" t="s">
        <v>9</v>
      </c>
      <c r="E36" s="6" t="s">
        <v>48</v>
      </c>
      <c r="F36" s="6">
        <v>782</v>
      </c>
    </row>
    <row r="37" s="2" customFormat="1" ht="22.5" customHeight="1" spans="1:6">
      <c r="A37" s="6">
        <f>35</f>
        <v>35</v>
      </c>
      <c r="B37" s="6" t="s">
        <v>7</v>
      </c>
      <c r="C37" s="6" t="s">
        <v>8</v>
      </c>
      <c r="D37" s="6" t="s">
        <v>26</v>
      </c>
      <c r="E37" s="6" t="s">
        <v>49</v>
      </c>
      <c r="F37" s="6">
        <v>782</v>
      </c>
    </row>
    <row r="38" s="2" customFormat="1" ht="22.5" customHeight="1" spans="1:6">
      <c r="A38" s="6">
        <f>36</f>
        <v>36</v>
      </c>
      <c r="B38" s="6" t="s">
        <v>7</v>
      </c>
      <c r="C38" s="6" t="s">
        <v>8</v>
      </c>
      <c r="D38" s="6" t="s">
        <v>17</v>
      </c>
      <c r="E38" s="6" t="s">
        <v>50</v>
      </c>
      <c r="F38" s="6">
        <v>782</v>
      </c>
    </row>
    <row r="39" s="2" customFormat="1" ht="22.5" customHeight="1" spans="1:6">
      <c r="A39" s="6">
        <f>37</f>
        <v>37</v>
      </c>
      <c r="B39" s="6" t="s">
        <v>7</v>
      </c>
      <c r="C39" s="6" t="s">
        <v>8</v>
      </c>
      <c r="D39" s="6" t="s">
        <v>17</v>
      </c>
      <c r="E39" s="6" t="s">
        <v>51</v>
      </c>
      <c r="F39" s="6">
        <v>782</v>
      </c>
    </row>
    <row r="40" s="2" customFormat="1" ht="22.5" customHeight="1" spans="1:6">
      <c r="A40" s="6">
        <f>38</f>
        <v>38</v>
      </c>
      <c r="B40" s="6" t="s">
        <v>7</v>
      </c>
      <c r="C40" s="6" t="s">
        <v>8</v>
      </c>
      <c r="D40" s="6" t="s">
        <v>17</v>
      </c>
      <c r="E40" s="6" t="s">
        <v>52</v>
      </c>
      <c r="F40" s="6">
        <v>782</v>
      </c>
    </row>
    <row r="41" s="2" customFormat="1" ht="22.5" customHeight="1" spans="1:6">
      <c r="A41" s="6">
        <f>39</f>
        <v>39</v>
      </c>
      <c r="B41" s="6" t="s">
        <v>7</v>
      </c>
      <c r="C41" s="6" t="s">
        <v>8</v>
      </c>
      <c r="D41" s="6" t="s">
        <v>9</v>
      </c>
      <c r="E41" s="6" t="s">
        <v>53</v>
      </c>
      <c r="F41" s="6">
        <v>782</v>
      </c>
    </row>
    <row r="42" s="2" customFormat="1" ht="22.5" customHeight="1" spans="1:6">
      <c r="A42" s="6">
        <f>40</f>
        <v>40</v>
      </c>
      <c r="B42" s="6" t="s">
        <v>7</v>
      </c>
      <c r="C42" s="6" t="s">
        <v>8</v>
      </c>
      <c r="D42" s="6" t="s">
        <v>9</v>
      </c>
      <c r="E42" s="6" t="s">
        <v>54</v>
      </c>
      <c r="F42" s="6">
        <v>782</v>
      </c>
    </row>
    <row r="43" s="2" customFormat="1" ht="22.5" customHeight="1" spans="1:6">
      <c r="A43" s="6">
        <f>41</f>
        <v>41</v>
      </c>
      <c r="B43" s="6" t="s">
        <v>7</v>
      </c>
      <c r="C43" s="6" t="s">
        <v>8</v>
      </c>
      <c r="D43" s="6" t="s">
        <v>9</v>
      </c>
      <c r="E43" s="6" t="s">
        <v>55</v>
      </c>
      <c r="F43" s="6">
        <v>782</v>
      </c>
    </row>
    <row r="44" s="2" customFormat="1" ht="22.5" customHeight="1" spans="1:6">
      <c r="A44" s="6">
        <f>42</f>
        <v>42</v>
      </c>
      <c r="B44" s="6" t="s">
        <v>7</v>
      </c>
      <c r="C44" s="6" t="s">
        <v>8</v>
      </c>
      <c r="D44" s="6" t="s">
        <v>56</v>
      </c>
      <c r="E44" s="6" t="s">
        <v>57</v>
      </c>
      <c r="F44" s="6">
        <v>782</v>
      </c>
    </row>
    <row r="45" s="2" customFormat="1" ht="22.5" customHeight="1" spans="1:6">
      <c r="A45" s="6">
        <f>43</f>
        <v>43</v>
      </c>
      <c r="B45" s="6" t="s">
        <v>7</v>
      </c>
      <c r="C45" s="6" t="s">
        <v>8</v>
      </c>
      <c r="D45" s="6" t="s">
        <v>9</v>
      </c>
      <c r="E45" s="6" t="s">
        <v>58</v>
      </c>
      <c r="F45" s="6">
        <v>782</v>
      </c>
    </row>
    <row r="46" s="2" customFormat="1" ht="22.5" customHeight="1" spans="1:6">
      <c r="A46" s="6">
        <f>44</f>
        <v>44</v>
      </c>
      <c r="B46" s="6" t="s">
        <v>7</v>
      </c>
      <c r="C46" s="6" t="s">
        <v>8</v>
      </c>
      <c r="D46" s="6" t="s">
        <v>9</v>
      </c>
      <c r="E46" s="6" t="s">
        <v>59</v>
      </c>
      <c r="F46" s="6">
        <v>782</v>
      </c>
    </row>
    <row r="47" s="2" customFormat="1" ht="22.5" customHeight="1" spans="1:6">
      <c r="A47" s="6">
        <f>45</f>
        <v>45</v>
      </c>
      <c r="B47" s="6" t="s">
        <v>7</v>
      </c>
      <c r="C47" s="6" t="s">
        <v>8</v>
      </c>
      <c r="D47" s="6" t="s">
        <v>9</v>
      </c>
      <c r="E47" s="6" t="s">
        <v>60</v>
      </c>
      <c r="F47" s="6">
        <v>782</v>
      </c>
    </row>
    <row r="48" s="2" customFormat="1" ht="22.5" customHeight="1" spans="1:6">
      <c r="A48" s="6">
        <f>46</f>
        <v>46</v>
      </c>
      <c r="B48" s="6" t="s">
        <v>7</v>
      </c>
      <c r="C48" s="6" t="s">
        <v>8</v>
      </c>
      <c r="D48" s="6" t="s">
        <v>14</v>
      </c>
      <c r="E48" s="6" t="s">
        <v>61</v>
      </c>
      <c r="F48" s="6">
        <v>782</v>
      </c>
    </row>
    <row r="49" s="2" customFormat="1" ht="22.5" customHeight="1" spans="1:6">
      <c r="A49" s="6">
        <f>47</f>
        <v>47</v>
      </c>
      <c r="B49" s="6" t="s">
        <v>7</v>
      </c>
      <c r="C49" s="6" t="s">
        <v>8</v>
      </c>
      <c r="D49" s="6" t="s">
        <v>26</v>
      </c>
      <c r="E49" s="6" t="s">
        <v>62</v>
      </c>
      <c r="F49" s="6">
        <v>782</v>
      </c>
    </row>
    <row r="50" s="2" customFormat="1" ht="22.5" customHeight="1" spans="1:6">
      <c r="A50" s="6">
        <f>48</f>
        <v>48</v>
      </c>
      <c r="B50" s="6" t="s">
        <v>7</v>
      </c>
      <c r="C50" s="6" t="s">
        <v>8</v>
      </c>
      <c r="D50" s="6" t="s">
        <v>9</v>
      </c>
      <c r="E50" s="6" t="s">
        <v>63</v>
      </c>
      <c r="F50" s="6">
        <v>782</v>
      </c>
    </row>
    <row r="51" s="2" customFormat="1" ht="22.5" customHeight="1" spans="1:6">
      <c r="A51" s="6">
        <f>49</f>
        <v>49</v>
      </c>
      <c r="B51" s="6" t="s">
        <v>7</v>
      </c>
      <c r="C51" s="6" t="s">
        <v>8</v>
      </c>
      <c r="D51" s="6" t="s">
        <v>64</v>
      </c>
      <c r="E51" s="6" t="s">
        <v>65</v>
      </c>
      <c r="F51" s="6">
        <v>782</v>
      </c>
    </row>
    <row r="52" s="2" customFormat="1" ht="22.5" customHeight="1" spans="1:6">
      <c r="A52" s="6">
        <f>50</f>
        <v>50</v>
      </c>
      <c r="B52" s="6" t="s">
        <v>7</v>
      </c>
      <c r="C52" s="6" t="s">
        <v>8</v>
      </c>
      <c r="D52" s="6" t="s">
        <v>9</v>
      </c>
      <c r="E52" s="6" t="s">
        <v>66</v>
      </c>
      <c r="F52" s="6">
        <v>782</v>
      </c>
    </row>
    <row r="53" s="2" customFormat="1" ht="22.5" customHeight="1" spans="1:6">
      <c r="A53" s="6">
        <f>51</f>
        <v>51</v>
      </c>
      <c r="B53" s="6" t="s">
        <v>7</v>
      </c>
      <c r="C53" s="6" t="s">
        <v>8</v>
      </c>
      <c r="D53" s="6" t="s">
        <v>14</v>
      </c>
      <c r="E53" s="6" t="s">
        <v>67</v>
      </c>
      <c r="F53" s="6">
        <v>782</v>
      </c>
    </row>
    <row r="54" s="2" customFormat="1" ht="22.5" customHeight="1" spans="1:6">
      <c r="A54" s="6">
        <f>52</f>
        <v>52</v>
      </c>
      <c r="B54" s="6" t="s">
        <v>7</v>
      </c>
      <c r="C54" s="6" t="s">
        <v>8</v>
      </c>
      <c r="D54" s="6" t="s">
        <v>17</v>
      </c>
      <c r="E54" s="6" t="s">
        <v>68</v>
      </c>
      <c r="F54" s="6">
        <v>782</v>
      </c>
    </row>
    <row r="55" s="2" customFormat="1" ht="22.5" customHeight="1" spans="1:6">
      <c r="A55" s="6">
        <f>53</f>
        <v>53</v>
      </c>
      <c r="B55" s="6" t="s">
        <v>7</v>
      </c>
      <c r="C55" s="6" t="s">
        <v>8</v>
      </c>
      <c r="D55" s="6" t="s">
        <v>14</v>
      </c>
      <c r="E55" s="6" t="s">
        <v>69</v>
      </c>
      <c r="F55" s="6">
        <v>782</v>
      </c>
    </row>
    <row r="56" s="2" customFormat="1" ht="22.5" customHeight="1" spans="1:6">
      <c r="A56" s="6">
        <f>54</f>
        <v>54</v>
      </c>
      <c r="B56" s="6" t="s">
        <v>7</v>
      </c>
      <c r="C56" s="6" t="s">
        <v>8</v>
      </c>
      <c r="D56" s="6" t="s">
        <v>17</v>
      </c>
      <c r="E56" s="6" t="s">
        <v>70</v>
      </c>
      <c r="F56" s="6">
        <v>782</v>
      </c>
    </row>
    <row r="57" s="2" customFormat="1" ht="22.5" customHeight="1" spans="1:6">
      <c r="A57" s="6">
        <f>55</f>
        <v>55</v>
      </c>
      <c r="B57" s="6" t="s">
        <v>7</v>
      </c>
      <c r="C57" s="6" t="s">
        <v>8</v>
      </c>
      <c r="D57" s="6" t="s">
        <v>11</v>
      </c>
      <c r="E57" s="6" t="s">
        <v>71</v>
      </c>
      <c r="F57" s="6">
        <v>782</v>
      </c>
    </row>
    <row r="58" s="2" customFormat="1" ht="22.5" customHeight="1" spans="1:6">
      <c r="A58" s="6">
        <f>56</f>
        <v>56</v>
      </c>
      <c r="B58" s="6" t="s">
        <v>7</v>
      </c>
      <c r="C58" s="6" t="s">
        <v>8</v>
      </c>
      <c r="D58" s="6" t="s">
        <v>11</v>
      </c>
      <c r="E58" s="6" t="s">
        <v>72</v>
      </c>
      <c r="F58" s="6">
        <v>782</v>
      </c>
    </row>
    <row r="59" s="2" customFormat="1" ht="22.5" customHeight="1" spans="1:6">
      <c r="A59" s="6">
        <f>57</f>
        <v>57</v>
      </c>
      <c r="B59" s="6" t="s">
        <v>7</v>
      </c>
      <c r="C59" s="6" t="s">
        <v>8</v>
      </c>
      <c r="D59" s="6" t="s">
        <v>26</v>
      </c>
      <c r="E59" s="6" t="s">
        <v>73</v>
      </c>
      <c r="F59" s="6">
        <v>900</v>
      </c>
    </row>
    <row r="60" s="2" customFormat="1" ht="22.5" customHeight="1" spans="1:6">
      <c r="A60" s="6">
        <f>58</f>
        <v>58</v>
      </c>
      <c r="B60" s="6" t="s">
        <v>7</v>
      </c>
      <c r="C60" s="6" t="s">
        <v>8</v>
      </c>
      <c r="D60" s="6" t="s">
        <v>64</v>
      </c>
      <c r="E60" s="6" t="s">
        <v>74</v>
      </c>
      <c r="F60" s="6">
        <v>900</v>
      </c>
    </row>
    <row r="61" s="2" customFormat="1" ht="22.5" customHeight="1" spans="1:6">
      <c r="A61" s="6">
        <f>59</f>
        <v>59</v>
      </c>
      <c r="B61" s="6" t="s">
        <v>7</v>
      </c>
      <c r="C61" s="6" t="s">
        <v>8</v>
      </c>
      <c r="D61" s="6" t="s">
        <v>11</v>
      </c>
      <c r="E61" s="6" t="s">
        <v>75</v>
      </c>
      <c r="F61" s="6">
        <v>782</v>
      </c>
    </row>
    <row r="62" s="2" customFormat="1" ht="22.5" customHeight="1" spans="1:6">
      <c r="A62" s="6">
        <f>60</f>
        <v>60</v>
      </c>
      <c r="B62" s="6" t="s">
        <v>7</v>
      </c>
      <c r="C62" s="6" t="s">
        <v>8</v>
      </c>
      <c r="D62" s="6" t="s">
        <v>26</v>
      </c>
      <c r="E62" s="6" t="s">
        <v>76</v>
      </c>
      <c r="F62" s="6">
        <v>782</v>
      </c>
    </row>
    <row r="63" s="2" customFormat="1" ht="22.5" customHeight="1" spans="1:6">
      <c r="A63" s="6">
        <f>61</f>
        <v>61</v>
      </c>
      <c r="B63" s="6" t="s">
        <v>7</v>
      </c>
      <c r="C63" s="6" t="s">
        <v>8</v>
      </c>
      <c r="D63" s="6" t="s">
        <v>26</v>
      </c>
      <c r="E63" s="6" t="s">
        <v>77</v>
      </c>
      <c r="F63" s="6">
        <v>782</v>
      </c>
    </row>
    <row r="64" s="2" customFormat="1" ht="22.5" customHeight="1" spans="1:6">
      <c r="A64" s="6">
        <f>62</f>
        <v>62</v>
      </c>
      <c r="B64" s="6" t="s">
        <v>7</v>
      </c>
      <c r="C64" s="6" t="s">
        <v>8</v>
      </c>
      <c r="D64" s="6" t="s">
        <v>17</v>
      </c>
      <c r="E64" s="6" t="s">
        <v>78</v>
      </c>
      <c r="F64" s="6">
        <v>782</v>
      </c>
    </row>
    <row r="65" s="2" customFormat="1" ht="22.5" customHeight="1" spans="1:6">
      <c r="A65" s="6">
        <f>63</f>
        <v>63</v>
      </c>
      <c r="B65" s="6" t="s">
        <v>7</v>
      </c>
      <c r="C65" s="6" t="s">
        <v>8</v>
      </c>
      <c r="D65" s="6" t="s">
        <v>17</v>
      </c>
      <c r="E65" s="6" t="s">
        <v>79</v>
      </c>
      <c r="F65" s="6">
        <v>782</v>
      </c>
    </row>
    <row r="66" s="2" customFormat="1" ht="22.5" customHeight="1" spans="1:6">
      <c r="A66" s="6">
        <f>64</f>
        <v>64</v>
      </c>
      <c r="B66" s="6" t="s">
        <v>7</v>
      </c>
      <c r="C66" s="6" t="s">
        <v>8</v>
      </c>
      <c r="D66" s="6" t="s">
        <v>56</v>
      </c>
      <c r="E66" s="6" t="s">
        <v>80</v>
      </c>
      <c r="F66" s="6">
        <v>782</v>
      </c>
    </row>
    <row r="67" s="2" customFormat="1" ht="22.5" customHeight="1" spans="1:6">
      <c r="A67" s="6">
        <f>65</f>
        <v>65</v>
      </c>
      <c r="B67" s="6" t="s">
        <v>7</v>
      </c>
      <c r="C67" s="6" t="s">
        <v>8</v>
      </c>
      <c r="D67" s="6" t="s">
        <v>56</v>
      </c>
      <c r="E67" s="6" t="s">
        <v>81</v>
      </c>
      <c r="F67" s="6">
        <v>782</v>
      </c>
    </row>
    <row r="68" s="2" customFormat="1" ht="22.5" customHeight="1" spans="1:6">
      <c r="A68" s="6">
        <f>66</f>
        <v>66</v>
      </c>
      <c r="B68" s="6" t="s">
        <v>7</v>
      </c>
      <c r="C68" s="6" t="s">
        <v>8</v>
      </c>
      <c r="D68" s="6" t="s">
        <v>14</v>
      </c>
      <c r="E68" s="6" t="s">
        <v>82</v>
      </c>
      <c r="F68" s="6">
        <v>782</v>
      </c>
    </row>
    <row r="69" s="2" customFormat="1" ht="22.5" customHeight="1" spans="1:6">
      <c r="A69" s="6">
        <f>67</f>
        <v>67</v>
      </c>
      <c r="B69" s="6" t="s">
        <v>7</v>
      </c>
      <c r="C69" s="6" t="s">
        <v>8</v>
      </c>
      <c r="D69" s="6" t="s">
        <v>17</v>
      </c>
      <c r="E69" s="6" t="s">
        <v>83</v>
      </c>
      <c r="F69" s="6">
        <v>782</v>
      </c>
    </row>
    <row r="70" s="2" customFormat="1" ht="22.5" customHeight="1" spans="1:6">
      <c r="A70" s="6">
        <f>68</f>
        <v>68</v>
      </c>
      <c r="B70" s="6" t="s">
        <v>7</v>
      </c>
      <c r="C70" s="6" t="s">
        <v>8</v>
      </c>
      <c r="D70" s="6" t="s">
        <v>11</v>
      </c>
      <c r="E70" s="6" t="s">
        <v>84</v>
      </c>
      <c r="F70" s="6">
        <v>900</v>
      </c>
    </row>
  </sheetData>
  <mergeCells count="1">
    <mergeCell ref="A1:F1"/>
  </mergeCells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这碗粥</cp:lastModifiedBy>
  <dcterms:created xsi:type="dcterms:W3CDTF">2017-06-26T15:13:00Z</dcterms:created>
  <dcterms:modified xsi:type="dcterms:W3CDTF">2025-08-08T02:20:30Z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2052-12.1.0.22215</vt:lpwstr>
  </property>
  <property fmtid="{D5CDD505-2E9C-101B-9397-08002B2CF9AE}" pid="3" name="ICV">
    <vt:lpwstr>27A3894962AE402BB03E42952A4B9718_12</vt:lpwstr>
  </property>
</Properties>
</file>